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1" sheetId="12" r:id="rId1"/>
    <sheet name="PENS.50%" sheetId="4" r:id="rId2"/>
    <sheet name="pens 40% CV" sheetId="8" r:id="rId3"/>
    <sheet name="PENS.40%" sheetId="5" r:id="rId4"/>
  </sheets>
  <calcPr calcId="145621"/>
</workbook>
</file>

<file path=xl/calcChain.xml><?xml version="1.0" encoding="utf-8"?>
<calcChain xmlns="http://schemas.openxmlformats.org/spreadsheetml/2006/main">
  <c r="H48" i="8" l="1"/>
  <c r="G111" i="12" l="1"/>
  <c r="G108" i="12"/>
  <c r="G117" i="12" s="1"/>
  <c r="P101" i="12"/>
  <c r="G101" i="12"/>
  <c r="P99" i="12"/>
  <c r="P92" i="12"/>
  <c r="P87" i="12"/>
  <c r="P63" i="12"/>
  <c r="G63" i="12"/>
  <c r="P55" i="12"/>
  <c r="G55" i="12"/>
  <c r="P31" i="12"/>
  <c r="G31" i="12"/>
  <c r="G102" i="12" s="1"/>
  <c r="P21" i="12"/>
  <c r="D21" i="12"/>
  <c r="P102" i="12" l="1"/>
  <c r="H35" i="5" l="1"/>
  <c r="H44" i="4" l="1"/>
  <c r="H48" i="5" l="1"/>
  <c r="H47" i="8" l="1"/>
  <c r="H42" i="8"/>
  <c r="H31" i="8"/>
  <c r="H28" i="8"/>
  <c r="H23" i="8"/>
  <c r="H9" i="8"/>
  <c r="H66" i="4" l="1"/>
  <c r="H24" i="4" l="1"/>
  <c r="H53" i="5" l="1"/>
  <c r="H11" i="5" l="1"/>
  <c r="H13" i="4" l="1"/>
  <c r="H39" i="4" l="1"/>
  <c r="H30" i="5" l="1"/>
  <c r="H25" i="5" l="1"/>
  <c r="H54" i="5" s="1"/>
  <c r="H50" i="4" l="1"/>
  <c r="H67" i="4" s="1"/>
</calcChain>
</file>

<file path=xl/sharedStrings.xml><?xml version="1.0" encoding="utf-8"?>
<sst xmlns="http://schemas.openxmlformats.org/spreadsheetml/2006/main" count="469" uniqueCount="250">
  <si>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</si>
  <si>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</si>
  <si>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</si>
  <si>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</si>
  <si>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</si>
  <si>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</si>
  <si>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</si>
  <si>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</si>
  <si>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</si>
  <si>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</si>
  <si>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</si>
  <si>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</si>
  <si>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</si>
  <si>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</si>
  <si>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</si>
  <si>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</si>
  <si>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50%</t>
  </si>
  <si>
    <t>PENSIONARI 40%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</si>
  <si>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</si>
  <si>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</si>
  <si>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</si>
  <si>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</si>
  <si>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</si>
  <si>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</si>
  <si>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</si>
  <si>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</si>
  <si>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</si>
  <si>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</si>
  <si>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</si>
  <si>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</si>
  <si>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</si>
  <si>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</si>
  <si>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</si>
  <si>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</si>
  <si>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</si>
  <si>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</si>
  <si>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</si>
  <si>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</si>
  <si>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</si>
  <si>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</si>
  <si>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</si>
  <si>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</si>
  <si>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</si>
  <si>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</si>
  <si>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</si>
  <si>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</si>
  <si>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</si>
  <si>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</si>
  <si>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</si>
  <si>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</si>
  <si>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</si>
  <si>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</si>
  <si>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</si>
  <si>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</si>
  <si>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</si>
  <si>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</si>
  <si>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</si>
  <si>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</si>
  <si>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</si>
  <si>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</si>
  <si>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</si>
  <si>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</si>
  <si>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</si>
  <si>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</si>
  <si>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</si>
  <si>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</si>
  <si>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</si>
  <si>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</si>
  <si>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</si>
  <si>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</si>
  <si>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</si>
  <si>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TOTAL ALLIANCE HEALTHCARE  ROMANIA</t>
  </si>
  <si>
    <t>Plata factura cesionata</t>
  </si>
  <si>
    <t>EUROPHARM HOLDING  S.A.</t>
  </si>
  <si>
    <t>TOTAL  FARMEXIM S. A.</t>
  </si>
  <si>
    <t>DONA LOGISTICA</t>
  </si>
  <si>
    <t>Date inregistrare CAS MM</t>
  </si>
  <si>
    <t>Date inreg. CAS MM</t>
  </si>
  <si>
    <t>BALSAM</t>
  </si>
  <si>
    <t>REMEDIUM</t>
  </si>
  <si>
    <t>PHARMAFARM</t>
  </si>
  <si>
    <t xml:space="preserve">ALLIANCE HEALTHCARE </t>
  </si>
  <si>
    <t>MEDIPLUS EXIM</t>
  </si>
  <si>
    <t>ALLIANCE HEALTHCARE</t>
  </si>
  <si>
    <t>TOTAL ALLIANCE HEALTHCARE  ROMANIA S R L</t>
  </si>
  <si>
    <t>TOTAL  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</si>
  <si>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</si>
  <si>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</si>
  <si>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</si>
  <si>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</si>
  <si>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</si>
  <si>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</si>
  <si>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</si>
  <si>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</si>
  <si>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PHARMA SA</t>
  </si>
  <si>
    <t>TOTAL PHARMA S A</t>
  </si>
  <si>
    <t>GE HOR 62/31.12.2019</t>
  </si>
  <si>
    <t>PHARMA</t>
  </si>
  <si>
    <t>COMIRO INVEST</t>
  </si>
  <si>
    <t xml:space="preserve">            TOTAL   PHARMA</t>
  </si>
  <si>
    <t>FARMEXIM</t>
  </si>
  <si>
    <t xml:space="preserve">TOTAL FARMEXIM 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</si>
  <si>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</si>
  <si>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</si>
  <si>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</si>
  <si>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</si>
  <si>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</si>
  <si>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</si>
  <si>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</si>
  <si>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</si>
  <si>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 xml:space="preserve">Programe </t>
  </si>
  <si>
    <t>TOTAL GENERAL</t>
  </si>
  <si>
    <t>TOTAL ALLIANCE HEALTHCARE ROMANIA  SRL</t>
  </si>
  <si>
    <t>SEPT.2020</t>
  </si>
  <si>
    <t xml:space="preserve">                                                          </t>
  </si>
  <si>
    <t>TOTAL EUROPHARM HOLDING</t>
  </si>
  <si>
    <t>EUROPHARM HOLDING</t>
  </si>
  <si>
    <t>SEP.2020</t>
  </si>
  <si>
    <t>OCT.2020</t>
  </si>
  <si>
    <t>9636/24.09.2020</t>
  </si>
  <si>
    <t>8971/02.10.2020</t>
  </si>
  <si>
    <t>Pensionari</t>
  </si>
  <si>
    <t>GE EN  38/31.08.2020</t>
  </si>
  <si>
    <t>GE HOR 40/31.08.2020</t>
  </si>
  <si>
    <t>GENTIANA45/31.08.2020</t>
  </si>
  <si>
    <t xml:space="preserve">                                                          TOTAL EUROPHARM HOLDING</t>
  </si>
  <si>
    <t>10056/23.09.2020</t>
  </si>
  <si>
    <t>8815/29.09.2020</t>
  </si>
  <si>
    <t>FSOM 1044/31.08.2020</t>
  </si>
  <si>
    <t>320/14.09.2020</t>
  </si>
  <si>
    <t>8390/16.09.2020</t>
  </si>
  <si>
    <t>LUA 545/31.08.2020</t>
  </si>
  <si>
    <t>SALIX</t>
  </si>
  <si>
    <t>569/23.09.2020</t>
  </si>
  <si>
    <t>9134/08.10.2020</t>
  </si>
  <si>
    <t>MMSAL 490/31.08.2020</t>
  </si>
  <si>
    <t>OCT. 2020</t>
  </si>
  <si>
    <t>45972/07.10.2020</t>
  </si>
  <si>
    <t>9822/23.10.2020</t>
  </si>
  <si>
    <t>R585/31.08.2020</t>
  </si>
  <si>
    <t>9893/23.10.2020</t>
  </si>
  <si>
    <t>45973/07.10.2020</t>
  </si>
  <si>
    <t>B 319/31.08.2020</t>
  </si>
  <si>
    <t>GE GEN 32/31.08.2020</t>
  </si>
  <si>
    <t>LUMILEVA SRL</t>
  </si>
  <si>
    <t>GENTIANA</t>
  </si>
  <si>
    <t>PENSIONARI 40% cv</t>
  </si>
  <si>
    <t xml:space="preserve">TOTAL EGIS ROMPHARMA </t>
  </si>
  <si>
    <t>LOGISTIC</t>
  </si>
  <si>
    <t>NOV. 2020</t>
  </si>
  <si>
    <t>46032/20.10.2020</t>
  </si>
  <si>
    <t>NOV.2020</t>
  </si>
  <si>
    <t>46073/02.11.2020</t>
  </si>
  <si>
    <t>10803/19.11.2020</t>
  </si>
  <si>
    <t>360/19.10.2020</t>
  </si>
  <si>
    <t>9832/21.10.2020</t>
  </si>
  <si>
    <t>625/20.10.2020</t>
  </si>
  <si>
    <t>10143/30.10.2020</t>
  </si>
  <si>
    <t>FILDAS</t>
  </si>
  <si>
    <t>11010/26.11.2020</t>
  </si>
  <si>
    <t>147/16.11.2020</t>
  </si>
  <si>
    <t>TRADING</t>
  </si>
  <si>
    <t xml:space="preserve">TOTAL FILDAS TRADING </t>
  </si>
  <si>
    <t xml:space="preserve"> OCT .2020</t>
  </si>
  <si>
    <t>9638/23.10.2020</t>
  </si>
  <si>
    <t>10147/30.10.2020</t>
  </si>
  <si>
    <t>GE HOR 43/30.09.2020</t>
  </si>
  <si>
    <t>COAS 30/30.09.2020</t>
  </si>
  <si>
    <t>ANDISIMA</t>
  </si>
  <si>
    <t>629/21.10.2020</t>
  </si>
  <si>
    <t>10259/03.11.2020</t>
  </si>
  <si>
    <t>AND 263/30.09.2020</t>
  </si>
  <si>
    <t>AND 585/30.09.2020</t>
  </si>
  <si>
    <t>EPHEDRA</t>
  </si>
  <si>
    <t>649/06.11.2020</t>
  </si>
  <si>
    <t>10873/23.11.2020</t>
  </si>
  <si>
    <t>EPHD 8146/30.09.2020</t>
  </si>
  <si>
    <t>FSOM 1047/30.09.2020</t>
  </si>
  <si>
    <t>10275/04.11.2020</t>
  </si>
  <si>
    <t>NOV . 2020</t>
  </si>
  <si>
    <t>10271/02.11.2020</t>
  </si>
  <si>
    <t>10430/09.11.2020</t>
  </si>
  <si>
    <t>GE GEN 35/30.09.2020</t>
  </si>
  <si>
    <t>GE EN 41/30.09.2020</t>
  </si>
  <si>
    <t>LUA 548/30.09.2020</t>
  </si>
  <si>
    <t>B 1868/30.09.2020</t>
  </si>
  <si>
    <t>FILDAS TRADING</t>
  </si>
  <si>
    <t>SALIX FARM</t>
  </si>
  <si>
    <t>MMSAL 494/30.09.2020</t>
  </si>
  <si>
    <t>146/26.11.2020</t>
  </si>
  <si>
    <t>11011/26.11.2020</t>
  </si>
  <si>
    <t>AQUA1031/30.09.2020</t>
  </si>
  <si>
    <t>TOTAL  FILDAS TRADING</t>
  </si>
  <si>
    <t>SILVER WOLF</t>
  </si>
  <si>
    <t>148/26.11.2020</t>
  </si>
  <si>
    <t>11012/26.11.2020</t>
  </si>
  <si>
    <t xml:space="preserve">    TOTAL FILDAS TRADING</t>
  </si>
  <si>
    <t>AQUA1028/31.08.2020</t>
  </si>
  <si>
    <t>SACA 0024/31.08.2020</t>
  </si>
  <si>
    <t>CLT 032/31.08.2020</t>
  </si>
  <si>
    <t>430/16.11.2020</t>
  </si>
  <si>
    <t>10902/23.112020</t>
  </si>
  <si>
    <t>LUA 556/31.10.2020</t>
  </si>
  <si>
    <t>674/19.11.2020</t>
  </si>
  <si>
    <t>11002//26.11.2020</t>
  </si>
  <si>
    <t>AND 588/31.10.2020</t>
  </si>
  <si>
    <t>DEC.2020</t>
  </si>
  <si>
    <t>693/26.11.2020</t>
  </si>
  <si>
    <t>112520/03.12.2020</t>
  </si>
  <si>
    <t>CLT 040/31.10.2020</t>
  </si>
  <si>
    <t>COAS 34/31.10.2020</t>
  </si>
  <si>
    <t>691/26.11.2020</t>
  </si>
  <si>
    <t>11265/03.12.2020</t>
  </si>
  <si>
    <t>MMSAL 501/31.10.2020</t>
  </si>
  <si>
    <t>152/31.11.2020</t>
  </si>
  <si>
    <t>11369/07.12.2020</t>
  </si>
  <si>
    <t>AQUA 1037/31.10.2020</t>
  </si>
  <si>
    <t>10423/02.12.2020</t>
  </si>
  <si>
    <t>11448/08.12.2020</t>
  </si>
  <si>
    <t>DEC. 2020</t>
  </si>
  <si>
    <t>HOLDING</t>
  </si>
  <si>
    <t xml:space="preserve">EUROPHARM </t>
  </si>
  <si>
    <t>GENTIANA 58/31.10.2020</t>
  </si>
  <si>
    <t>GE GEN 42/31.10.2020</t>
  </si>
  <si>
    <t>GE HOR 50/31.10.2020</t>
  </si>
  <si>
    <t>GE EN 47/31.10.2020</t>
  </si>
  <si>
    <t>46180/25.11.2020</t>
  </si>
  <si>
    <t>11539/10.12.2020</t>
  </si>
  <si>
    <t>CRISM  3147/30.09.2020</t>
  </si>
  <si>
    <t>CRISP 2232/30.09.2020</t>
  </si>
  <si>
    <t>CRISR 2528/30.09.2020</t>
  </si>
  <si>
    <t>CRISV 1645/30.09.2020</t>
  </si>
  <si>
    <t>DEC .2020</t>
  </si>
  <si>
    <t>3706/06.11.2020</t>
  </si>
  <si>
    <t>12467/18.12.2020</t>
  </si>
  <si>
    <t>LUM 677/30.09.2020</t>
  </si>
  <si>
    <t>0047/30.09.2020</t>
  </si>
  <si>
    <t>NOV 10536 11/11/2020</t>
  </si>
  <si>
    <t>pensionari</t>
  </si>
  <si>
    <t>GENTIANA 50/30.09.2020</t>
  </si>
  <si>
    <t>10262/30.10.2020</t>
  </si>
  <si>
    <t>partial</t>
  </si>
  <si>
    <t>PLATI CESIUNI PROGRAME  29     decembrie  2020</t>
  </si>
  <si>
    <t xml:space="preserve">PLATI  CESIUNI  29 decembrie 2020                </t>
  </si>
  <si>
    <t>PLATI  CESIUNI   29.12.2020                        2020</t>
  </si>
  <si>
    <t>PLATI  CESIUNI  29.12.2020         2020</t>
  </si>
  <si>
    <t xml:space="preserve">PHARMACLIN SRL </t>
  </si>
  <si>
    <t>369023.10.2020</t>
  </si>
  <si>
    <t>MM 393/30.09.2020</t>
  </si>
  <si>
    <t>11027/26.11.2020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</si>
</sst>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64">
    <xf numFmtId="0" fontId="0" fillId="0" borderId="0" xfId="0"/>
    <xf numFmtId="0" fontId="15" fillId="0" borderId="1" xfId="1" applyFont="1" applyBorder="1" applyAlignment="1">
      <alignment horizontal="center"/>
    </xf>
    <xf numFmtId="0" fontId="16" fillId="0" borderId="0" xfId="0" applyFont="1"/>
    <xf numFmtId="0" fontId="0" fillId="0" borderId="9" xfId="0" applyBorder="1"/>
    <xf numFmtId="0" fontId="15" fillId="0" borderId="2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15" fillId="0" borderId="8" xfId="1" applyFont="1" applyFill="1" applyBorder="1" applyAlignment="1">
      <alignment horizontal="center"/>
    </xf>
    <xf numFmtId="0" fontId="15" fillId="0" borderId="19" xfId="1" applyFont="1" applyBorder="1" applyAlignment="1">
      <alignment horizontal="center"/>
    </xf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7" fillId="0" borderId="0" xfId="0" applyFont="1"/>
    <xf numFmtId="0" fontId="0" fillId="0" borderId="21" xfId="0" applyBorder="1"/>
    <xf numFmtId="0" fontId="0" fillId="0" borderId="14" xfId="0" applyBorder="1"/>
    <xf numFmtId="4" fontId="17" fillId="0" borderId="18" xfId="0" applyNumberFormat="1" applyFont="1" applyBorder="1"/>
    <xf numFmtId="0" fontId="15" fillId="0" borderId="8" xfId="1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23" xfId="0" applyBorder="1"/>
    <xf numFmtId="0" fontId="0" fillId="0" borderId="2" xfId="0" applyBorder="1"/>
    <xf numFmtId="0" fontId="15" fillId="0" borderId="26" xfId="1" applyFont="1" applyBorder="1" applyAlignment="1">
      <alignment horizontal="center"/>
    </xf>
    <xf numFmtId="0" fontId="15" fillId="0" borderId="19" xfId="1" applyFont="1" applyBorder="1" applyAlignment="1">
      <alignment horizontal="center" wrapText="1"/>
    </xf>
    <xf numFmtId="0" fontId="0" fillId="0" borderId="32" xfId="0" applyBorder="1"/>
    <xf numFmtId="0" fontId="15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1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7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0" fontId="0" fillId="0" borderId="27" xfId="0" applyBorder="1"/>
    <xf numFmtId="0" fontId="0" fillId="0" borderId="41" xfId="0" applyBorder="1"/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5" xfId="0" applyFill="1" applyBorder="1" applyAlignment="1">
      <alignment horizontal="right"/>
    </xf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5" fillId="0" borderId="5" xfId="1" applyFont="1" applyBorder="1" applyAlignment="1">
      <alignment horizontal="center"/>
    </xf>
    <xf numFmtId="0" fontId="14" fillId="0" borderId="1" xfId="1" applyFont="1" applyBorder="1" applyAlignment="1">
      <alignment horizontal="right"/>
    </xf>
    <xf numFmtId="0" fontId="14" fillId="0" borderId="28" xfId="1" applyFont="1" applyBorder="1" applyAlignment="1">
      <alignment horizontal="right"/>
    </xf>
    <xf numFmtId="0" fontId="17" fillId="0" borderId="49" xfId="0" applyFont="1" applyBorder="1" applyAlignment="1">
      <alignment horizontal="center" wrapText="1"/>
    </xf>
    <xf numFmtId="0" fontId="15" fillId="0" borderId="34" xfId="0" applyFont="1" applyBorder="1"/>
    <xf numFmtId="0" fontId="0" fillId="0" borderId="9" xfId="0" applyFont="1" applyBorder="1"/>
    <xf numFmtId="0" fontId="14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21" fillId="0" borderId="29" xfId="0" applyFont="1" applyBorder="1" applyAlignment="1">
      <alignment horizontal="right" wrapText="1"/>
    </xf>
    <xf numFmtId="0" fontId="0" fillId="0" borderId="40" xfId="0" applyFill="1" applyBorder="1"/>
    <xf numFmtId="0" fontId="21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7" fillId="0" borderId="26" xfId="0" applyNumberFormat="1" applyFont="1" applyBorder="1"/>
    <xf numFmtId="0" fontId="21" fillId="0" borderId="18" xfId="0" applyFont="1" applyBorder="1" applyAlignment="1">
      <alignment horizontal="right" wrapText="1"/>
    </xf>
    <xf numFmtId="0" fontId="2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2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22" fillId="0" borderId="44" xfId="0" applyNumberFormat="1" applyFont="1" applyBorder="1"/>
    <xf numFmtId="0" fontId="14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3" xfId="0" applyNumberFormat="1" applyBorder="1"/>
    <xf numFmtId="4" fontId="0" fillId="0" borderId="53" xfId="0" applyNumberFormat="1" applyFill="1" applyBorder="1"/>
    <xf numFmtId="0" fontId="0" fillId="0" borderId="13" xfId="0" applyFill="1" applyBorder="1"/>
    <xf numFmtId="0" fontId="15" fillId="0" borderId="16" xfId="1" applyFont="1" applyBorder="1" applyAlignment="1">
      <alignment horizontal="center"/>
    </xf>
    <xf numFmtId="0" fontId="14" fillId="0" borderId="27" xfId="1" applyFont="1" applyBorder="1" applyAlignment="1">
      <alignment horizontal="right"/>
    </xf>
    <xf numFmtId="0" fontId="14" fillId="0" borderId="16" xfId="1" applyFont="1" applyBorder="1" applyAlignment="1">
      <alignment horizontal="right"/>
    </xf>
    <xf numFmtId="0" fontId="15" fillId="0" borderId="51" xfId="1" applyFont="1" applyBorder="1" applyAlignment="1">
      <alignment horizontal="center"/>
    </xf>
    <xf numFmtId="0" fontId="15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21" fillId="0" borderId="41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15" fillId="0" borderId="52" xfId="1" applyFont="1" applyBorder="1" applyAlignment="1">
      <alignment horizontal="center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4" fontId="0" fillId="0" borderId="50" xfId="0" applyNumberFormat="1" applyBorder="1"/>
    <xf numFmtId="0" fontId="14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22" fillId="0" borderId="18" xfId="0" applyNumberFormat="1" applyFont="1" applyFill="1" applyBorder="1"/>
    <xf numFmtId="0" fontId="17" fillId="0" borderId="0" xfId="0" applyFont="1" applyBorder="1" applyAlignment="1">
      <alignment horizontal="center"/>
    </xf>
    <xf numFmtId="0" fontId="14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15" fillId="0" borderId="0" xfId="1" applyFont="1" applyBorder="1" applyAlignment="1">
      <alignment horizontal="center"/>
    </xf>
    <xf numFmtId="4" fontId="22" fillId="0" borderId="25" xfId="0" applyNumberFormat="1" applyFont="1" applyBorder="1"/>
    <xf numFmtId="0" fontId="0" fillId="0" borderId="3" xfId="0" applyFill="1" applyBorder="1" applyAlignment="1">
      <alignment vertical="top"/>
    </xf>
    <xf numFmtId="0" fontId="0" fillId="0" borderId="9" xfId="0" applyBorder="1" applyAlignment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2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0" fillId="0" borderId="42" xfId="0" applyBorder="1"/>
    <xf numFmtId="0" fontId="21" fillId="0" borderId="17" xfId="0" applyFont="1" applyBorder="1" applyAlignment="1">
      <alignment horizontal="right" wrapText="1"/>
    </xf>
    <xf numFmtId="0" fontId="15" fillId="0" borderId="25" xfId="1" applyFont="1" applyBorder="1" applyAlignment="1">
      <alignment horizontal="center"/>
    </xf>
    <xf numFmtId="0" fontId="0" fillId="0" borderId="35" xfId="0" applyBorder="1"/>
    <xf numFmtId="49" fontId="0" fillId="0" borderId="48" xfId="0" applyNumberFormat="1" applyBorder="1"/>
    <xf numFmtId="0" fontId="2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5" fillId="0" borderId="4" xfId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0" borderId="51" xfId="1" applyFont="1" applyBorder="1" applyAlignment="1">
      <alignment horizontal="right" vertical="top"/>
    </xf>
    <xf numFmtId="0" fontId="13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3" xfId="0" applyFill="1" applyBorder="1" applyAlignment="1">
      <alignment horizontal="left" vertical="center"/>
    </xf>
    <xf numFmtId="49" fontId="0" fillId="0" borderId="4" xfId="0" applyNumberFormat="1" applyBorder="1"/>
    <xf numFmtId="4" fontId="0" fillId="0" borderId="16" xfId="0" applyNumberFormat="1" applyBorder="1"/>
    <xf numFmtId="0" fontId="21" fillId="0" borderId="51" xfId="0" applyFont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26" xfId="0" applyFont="1" applyBorder="1"/>
    <xf numFmtId="0" fontId="0" fillId="0" borderId="52" xfId="0" applyFont="1" applyBorder="1"/>
    <xf numFmtId="0" fontId="0" fillId="0" borderId="52" xfId="0" applyFill="1" applyBorder="1"/>
    <xf numFmtId="0" fontId="0" fillId="0" borderId="26" xfId="0" applyFill="1" applyBorder="1" applyAlignment="1">
      <alignment horizontal="right"/>
    </xf>
    <xf numFmtId="4" fontId="0" fillId="0" borderId="42" xfId="0" applyNumberFormat="1" applyBorder="1"/>
    <xf numFmtId="0" fontId="12" fillId="0" borderId="32" xfId="0" applyFont="1" applyBorder="1" applyAlignment="1">
      <alignment horizontal="center" wrapText="1"/>
    </xf>
    <xf numFmtId="0" fontId="21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12" fillId="0" borderId="37" xfId="0" applyFont="1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11" fillId="0" borderId="0" xfId="0" applyFont="1" applyBorder="1" applyAlignment="1">
      <alignment horizontal="center" vertical="top" wrapText="1"/>
    </xf>
    <xf numFmtId="0" fontId="15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7" fillId="0" borderId="8" xfId="0" applyNumberFormat="1" applyFont="1" applyFill="1" applyBorder="1"/>
    <xf numFmtId="4" fontId="25" fillId="0" borderId="18" xfId="0" applyNumberFormat="1" applyFont="1" applyBorder="1"/>
    <xf numFmtId="0" fontId="0" fillId="0" borderId="12" xfId="0" applyFill="1" applyBorder="1" applyAlignment="1">
      <alignment vertical="top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7" fillId="0" borderId="3" xfId="0" applyFont="1" applyBorder="1" applyAlignment="1">
      <alignment horizontal="center"/>
    </xf>
    <xf numFmtId="0" fontId="17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0" fillId="0" borderId="5" xfId="0" applyFont="1" applyFill="1" applyBorder="1"/>
    <xf numFmtId="0" fontId="14" fillId="0" borderId="16" xfId="1" applyFont="1" applyBorder="1" applyAlignment="1">
      <alignment horizontal="right" vertical="top"/>
    </xf>
    <xf numFmtId="0" fontId="0" fillId="0" borderId="3" xfId="0" applyFont="1" applyBorder="1"/>
    <xf numFmtId="0" fontId="17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2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0" fillId="0" borderId="26" xfId="0" applyFont="1" applyFill="1" applyBorder="1"/>
    <xf numFmtId="0" fontId="17" fillId="0" borderId="21" xfId="0" applyFont="1" applyBorder="1" applyAlignment="1"/>
    <xf numFmtId="0" fontId="21" fillId="0" borderId="25" xfId="0" applyFont="1" applyBorder="1" applyAlignment="1">
      <alignment horizontal="right" vertical="top"/>
    </xf>
    <xf numFmtId="0" fontId="0" fillId="0" borderId="39" xfId="0" applyBorder="1" applyAlignment="1"/>
    <xf numFmtId="4" fontId="0" fillId="0" borderId="19" xfId="0" applyNumberFormat="1" applyFill="1" applyBorder="1"/>
    <xf numFmtId="0" fontId="0" fillId="0" borderId="6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15" fillId="0" borderId="26" xfId="1" applyFont="1" applyBorder="1" applyAlignment="1">
      <alignment horizontal="center" vertical="top"/>
    </xf>
    <xf numFmtId="0" fontId="15" fillId="0" borderId="52" xfId="1" applyFont="1" applyBorder="1" applyAlignment="1">
      <alignment horizontal="center" vertical="top"/>
    </xf>
    <xf numFmtId="0" fontId="15" fillId="0" borderId="25" xfId="1" applyFont="1" applyBorder="1" applyAlignment="1">
      <alignment horizontal="center" vertical="top"/>
    </xf>
    <xf numFmtId="0" fontId="15" fillId="0" borderId="7" xfId="1" applyFont="1" applyBorder="1" applyAlignment="1"/>
    <xf numFmtId="0" fontId="15" fillId="0" borderId="25" xfId="1" applyFont="1" applyBorder="1" applyAlignment="1">
      <alignment horizontal="right"/>
    </xf>
    <xf numFmtId="0" fontId="0" fillId="0" borderId="39" xfId="0" applyFill="1" applyBorder="1" applyAlignment="1"/>
    <xf numFmtId="0" fontId="0" fillId="0" borderId="9" xfId="0" applyFont="1" applyFill="1" applyBorder="1"/>
    <xf numFmtId="0" fontId="0" fillId="0" borderId="19" xfId="0" applyBorder="1"/>
    <xf numFmtId="0" fontId="0" fillId="0" borderId="39" xfId="0" applyFont="1" applyFill="1" applyBorder="1"/>
    <xf numFmtId="4" fontId="17" fillId="0" borderId="26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vertical="top"/>
    </xf>
    <xf numFmtId="49" fontId="0" fillId="0" borderId="27" xfId="0" applyNumberFormat="1" applyFill="1" applyBorder="1"/>
    <xf numFmtId="0" fontId="17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0" fillId="0" borderId="43" xfId="0" applyFill="1" applyBorder="1" applyAlignment="1"/>
    <xf numFmtId="0" fontId="0" fillId="0" borderId="31" xfId="0" applyBorder="1"/>
    <xf numFmtId="0" fontId="17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0" fontId="0" fillId="0" borderId="9" xfId="0" applyBorder="1" applyAlignment="1">
      <alignment vertical="top"/>
    </xf>
    <xf numFmtId="0" fontId="21" fillId="0" borderId="51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right" vertical="top" wrapText="1"/>
    </xf>
    <xf numFmtId="0" fontId="2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8" xfId="0" applyBorder="1" applyAlignment="1"/>
    <xf numFmtId="0" fontId="0" fillId="0" borderId="33" xfId="0" applyBorder="1"/>
    <xf numFmtId="49" fontId="0" fillId="0" borderId="25" xfId="0" applyNumberFormat="1" applyBorder="1"/>
    <xf numFmtId="0" fontId="0" fillId="0" borderId="26" xfId="0" applyBorder="1" applyAlignment="1">
      <alignment horizontal="center" vertical="top"/>
    </xf>
    <xf numFmtId="2" fontId="24" fillId="0" borderId="19" xfId="1" applyNumberFormat="1" applyFont="1" applyBorder="1" applyAlignment="1">
      <alignment horizontal="right" vertical="top"/>
    </xf>
    <xf numFmtId="0" fontId="17" fillId="0" borderId="25" xfId="0" applyFont="1" applyBorder="1" applyAlignment="1">
      <alignment horizontal="center" wrapText="1"/>
    </xf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27" fillId="0" borderId="0" xfId="0" applyFont="1"/>
    <xf numFmtId="0" fontId="21" fillId="0" borderId="10" xfId="0" applyFont="1" applyBorder="1" applyAlignment="1">
      <alignment horizontal="right" vertical="top"/>
    </xf>
    <xf numFmtId="0" fontId="21" fillId="0" borderId="32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0" fillId="0" borderId="25" xfId="0" applyFont="1" applyFill="1" applyBorder="1"/>
    <xf numFmtId="0" fontId="2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49" fontId="0" fillId="0" borderId="23" xfId="0" applyNumberFormat="1" applyBorder="1"/>
    <xf numFmtId="49" fontId="0" fillId="0" borderId="7" xfId="0" applyNumberFormat="1" applyBorder="1"/>
    <xf numFmtId="0" fontId="0" fillId="0" borderId="27" xfId="0" applyFill="1" applyBorder="1" applyAlignment="1"/>
    <xf numFmtId="0" fontId="0" fillId="0" borderId="52" xfId="0" applyFont="1" applyFill="1" applyBorder="1"/>
    <xf numFmtId="0" fontId="14" fillId="0" borderId="0" xfId="1"/>
    <xf numFmtId="0" fontId="13" fillId="0" borderId="2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" fontId="27" fillId="0" borderId="0" xfId="0" applyNumberFormat="1" applyFont="1" applyFill="1" applyBorder="1"/>
    <xf numFmtId="0" fontId="0" fillId="0" borderId="12" xfId="0" applyBorder="1" applyAlignment="1">
      <alignment vertical="top"/>
    </xf>
    <xf numFmtId="0" fontId="17" fillId="0" borderId="17" xfId="0" applyFont="1" applyBorder="1" applyAlignment="1">
      <alignment horizontal="center" wrapText="1"/>
    </xf>
    <xf numFmtId="14" fontId="0" fillId="0" borderId="52" xfId="0" applyNumberFormat="1" applyBorder="1"/>
    <xf numFmtId="0" fontId="0" fillId="0" borderId="39" xfId="0" applyFill="1" applyBorder="1"/>
    <xf numFmtId="0" fontId="0" fillId="0" borderId="7" xfId="0" applyBorder="1"/>
    <xf numFmtId="0" fontId="0" fillId="0" borderId="48" xfId="0" applyFill="1" applyBorder="1"/>
    <xf numFmtId="0" fontId="0" fillId="0" borderId="11" xfId="0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11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 vertical="top"/>
    </xf>
    <xf numFmtId="14" fontId="0" fillId="0" borderId="5" xfId="0" applyNumberFormat="1" applyBorder="1"/>
    <xf numFmtId="0" fontId="0" fillId="0" borderId="39" xfId="0" applyFill="1" applyBorder="1" applyAlignment="1">
      <alignment horizontal="left"/>
    </xf>
    <xf numFmtId="0" fontId="14" fillId="0" borderId="23" xfId="1" applyFont="1" applyBorder="1" applyAlignment="1">
      <alignment horizontal="center"/>
    </xf>
    <xf numFmtId="0" fontId="15" fillId="0" borderId="18" xfId="1" applyFont="1" applyBorder="1" applyAlignment="1">
      <alignment horizontal="right" wrapText="1"/>
    </xf>
    <xf numFmtId="0" fontId="8" fillId="0" borderId="26" xfId="0" applyFont="1" applyBorder="1" applyAlignment="1">
      <alignment horizont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0" fillId="0" borderId="27" xfId="0" applyBorder="1" applyAlignment="1">
      <alignment vertical="top"/>
    </xf>
    <xf numFmtId="0" fontId="0" fillId="0" borderId="43" xfId="0" applyFont="1" applyFill="1" applyBorder="1"/>
    <xf numFmtId="2" fontId="27" fillId="0" borderId="0" xfId="0" applyNumberFormat="1" applyFont="1" applyBorder="1"/>
    <xf numFmtId="0" fontId="27" fillId="0" borderId="0" xfId="0" applyFont="1" applyBorder="1"/>
    <xf numFmtId="4" fontId="27" fillId="0" borderId="0" xfId="0" applyNumberFormat="1" applyFont="1" applyBorder="1"/>
    <xf numFmtId="0" fontId="27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21" fillId="0" borderId="52" xfId="0" applyFont="1" applyBorder="1" applyAlignment="1">
      <alignment horizontal="right" vertical="top"/>
    </xf>
    <xf numFmtId="0" fontId="14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5" xfId="0" applyBorder="1" applyAlignment="1"/>
    <xf numFmtId="0" fontId="21" fillId="0" borderId="26" xfId="0" applyFont="1" applyBorder="1" applyAlignment="1">
      <alignment horizontal="right" vertical="top"/>
    </xf>
    <xf numFmtId="49" fontId="23" fillId="0" borderId="26" xfId="0" applyNumberFormat="1" applyFont="1" applyBorder="1" applyAlignment="1">
      <alignment vertical="top" wrapText="1"/>
    </xf>
    <xf numFmtId="49" fontId="23" fillId="0" borderId="52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26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3" xfId="0" applyBorder="1" applyAlignment="1">
      <alignment vertical="top" wrapText="1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2" xfId="1" applyFont="1" applyBorder="1" applyAlignment="1">
      <alignment horizontal="center" wrapText="1"/>
    </xf>
    <xf numFmtId="0" fontId="0" fillId="0" borderId="47" xfId="0" applyFill="1" applyBorder="1" applyAlignment="1"/>
    <xf numFmtId="17" fontId="0" fillId="0" borderId="26" xfId="0" applyNumberFormat="1" applyBorder="1"/>
    <xf numFmtId="17" fontId="0" fillId="0" borderId="2" xfId="0" applyNumberFormat="1" applyBorder="1"/>
    <xf numFmtId="0" fontId="0" fillId="0" borderId="24" xfId="0" applyBorder="1"/>
    <xf numFmtId="0" fontId="0" fillId="0" borderId="43" xfId="0" applyFill="1" applyBorder="1" applyAlignment="1">
      <alignment horizontal="left"/>
    </xf>
    <xf numFmtId="4" fontId="0" fillId="0" borderId="50" xfId="0" applyNumberFormat="1" applyFill="1" applyBorder="1"/>
    <xf numFmtId="4" fontId="0" fillId="0" borderId="57" xfId="0" applyNumberFormat="1" applyBorder="1"/>
    <xf numFmtId="0" fontId="14" fillId="0" borderId="1" xfId="1" applyFont="1" applyBorder="1" applyAlignment="1">
      <alignment vertical="top"/>
    </xf>
    <xf numFmtId="0" fontId="14" fillId="0" borderId="4" xfId="1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7" fillId="0" borderId="26" xfId="0" applyFont="1" applyBorder="1" applyAlignment="1">
      <alignment wrapText="1"/>
    </xf>
    <xf numFmtId="49" fontId="23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1" fillId="0" borderId="26" xfId="0" applyFont="1" applyBorder="1" applyAlignment="1">
      <alignment vertical="top"/>
    </xf>
    <xf numFmtId="0" fontId="21" fillId="0" borderId="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0" fillId="0" borderId="5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7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7" fillId="0" borderId="42" xfId="0" applyFont="1" applyBorder="1"/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" xfId="0" applyBorder="1" applyAlignment="1">
      <alignment vertical="top"/>
    </xf>
    <xf numFmtId="0" fontId="17" fillId="0" borderId="34" xfId="0" applyFont="1" applyBorder="1" applyAlignment="1">
      <alignment horizontal="center" wrapText="1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15" fillId="0" borderId="2" xfId="1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4" fillId="0" borderId="11" xfId="1" applyFont="1" applyBorder="1" applyAlignment="1">
      <alignment horizontal="right" wrapText="1"/>
    </xf>
    <xf numFmtId="4" fontId="7" fillId="0" borderId="26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" fontId="0" fillId="0" borderId="25" xfId="0" applyNumberFormat="1" applyBorder="1"/>
    <xf numFmtId="0" fontId="0" fillId="0" borderId="12" xfId="0" applyFill="1" applyBorder="1" applyAlignment="1">
      <alignment horizontal="left"/>
    </xf>
    <xf numFmtId="0" fontId="0" fillId="0" borderId="42" xfId="0" applyBorder="1" applyAlignment="1">
      <alignment vertical="top"/>
    </xf>
    <xf numFmtId="4" fontId="29" fillId="2" borderId="0" xfId="0" applyNumberFormat="1" applyFont="1" applyFill="1"/>
    <xf numFmtId="0" fontId="15" fillId="0" borderId="26" xfId="1" applyFont="1" applyBorder="1" applyAlignment="1">
      <alignment horizontal="center"/>
    </xf>
    <xf numFmtId="4" fontId="17" fillId="0" borderId="33" xfId="0" applyNumberFormat="1" applyFont="1" applyBorder="1"/>
    <xf numFmtId="0" fontId="17" fillId="0" borderId="51" xfId="0" applyFont="1" applyBorder="1" applyAlignment="1">
      <alignment horizontal="right" wrapText="1"/>
    </xf>
    <xf numFmtId="0" fontId="0" fillId="0" borderId="17" xfId="0" applyBorder="1" applyAlignment="1"/>
    <xf numFmtId="0" fontId="0" fillId="0" borderId="10" xfId="0" applyFont="1" applyBorder="1" applyAlignment="1"/>
    <xf numFmtId="0" fontId="21" fillId="0" borderId="26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12" xfId="0" applyBorder="1" applyAlignment="1"/>
    <xf numFmtId="0" fontId="0" fillId="0" borderId="40" xfId="0" applyBorder="1" applyAlignment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5" xfId="0" applyBorder="1" applyAlignment="1">
      <alignment horizontal="center" vertical="top"/>
    </xf>
    <xf numFmtId="0" fontId="17" fillId="0" borderId="5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0" fillId="0" borderId="39" xfId="0" applyBorder="1" applyAlignment="1">
      <alignment vertical="top"/>
    </xf>
    <xf numFmtId="14" fontId="0" fillId="0" borderId="26" xfId="0" applyNumberFormat="1" applyFill="1" applyBorder="1"/>
    <xf numFmtId="0" fontId="0" fillId="0" borderId="47" xfId="0" applyFill="1" applyBorder="1"/>
    <xf numFmtId="4" fontId="0" fillId="0" borderId="56" xfId="0" applyNumberFormat="1" applyBorder="1"/>
    <xf numFmtId="0" fontId="17" fillId="0" borderId="2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0" fillId="0" borderId="48" xfId="0" applyFont="1" applyFill="1" applyBorder="1"/>
    <xf numFmtId="0" fontId="14" fillId="0" borderId="28" xfId="1" applyFont="1" applyBorder="1" applyAlignment="1">
      <alignment horizontal="right" vertical="top"/>
    </xf>
    <xf numFmtId="0" fontId="13" fillId="0" borderId="3" xfId="0" applyFont="1" applyBorder="1" applyAlignment="1">
      <alignment horizontal="center"/>
    </xf>
    <xf numFmtId="0" fontId="0" fillId="0" borderId="34" xfId="0" applyFont="1" applyBorder="1"/>
    <xf numFmtId="17" fontId="0" fillId="0" borderId="10" xfId="0" applyNumberFormat="1" applyFill="1" applyBorder="1"/>
    <xf numFmtId="0" fontId="17" fillId="0" borderId="5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49" xfId="0" applyFill="1" applyBorder="1" applyAlignment="1">
      <alignment horizontal="right"/>
    </xf>
    <xf numFmtId="0" fontId="17" fillId="0" borderId="6" xfId="0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4" fontId="0" fillId="0" borderId="9" xfId="0" applyNumberFormat="1" applyBorder="1"/>
    <xf numFmtId="0" fontId="0" fillId="0" borderId="3" xfId="0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5" xfId="0" applyBorder="1" applyAlignment="1"/>
    <xf numFmtId="0" fontId="17" fillId="0" borderId="6" xfId="0" applyFont="1" applyBorder="1" applyAlignment="1">
      <alignment horizontal="center"/>
    </xf>
    <xf numFmtId="0" fontId="0" fillId="0" borderId="28" xfId="0" applyBorder="1" applyAlignment="1">
      <alignment vertical="top"/>
    </xf>
    <xf numFmtId="49" fontId="23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9" xfId="0" applyNumberFormat="1" applyBorder="1"/>
    <xf numFmtId="0" fontId="17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7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9" fontId="23" fillId="0" borderId="52" xfId="0" applyNumberFormat="1" applyFont="1" applyBorder="1" applyAlignment="1">
      <alignment vertical="top" wrapText="1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5" fillId="0" borderId="2" xfId="1" applyFont="1" applyBorder="1" applyAlignment="1">
      <alignment horizontal="center" wrapText="1"/>
    </xf>
    <xf numFmtId="0" fontId="0" fillId="0" borderId="13" xfId="0" applyFont="1" applyFill="1" applyBorder="1"/>
    <xf numFmtId="14" fontId="0" fillId="0" borderId="52" xfId="0" applyNumberFormat="1" applyFill="1" applyBorder="1"/>
    <xf numFmtId="0" fontId="0" fillId="0" borderId="52" xfId="0" applyFill="1" applyBorder="1" applyAlignment="1">
      <alignment horizontal="right"/>
    </xf>
    <xf numFmtId="0" fontId="0" fillId="0" borderId="25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2" xfId="0" applyBorder="1" applyAlignment="1"/>
    <xf numFmtId="0" fontId="0" fillId="0" borderId="25" xfId="0" applyBorder="1" applyAlignment="1"/>
    <xf numFmtId="0" fontId="0" fillId="0" borderId="19" xfId="0" applyBorder="1" applyAlignment="1">
      <alignment vertical="top"/>
    </xf>
    <xf numFmtId="0" fontId="17" fillId="0" borderId="26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0" fillId="0" borderId="52" xfId="0" applyBorder="1" applyAlignment="1">
      <alignment vertical="top"/>
    </xf>
    <xf numFmtId="0" fontId="0" fillId="0" borderId="52" xfId="0" applyBorder="1" applyAlignment="1"/>
    <xf numFmtId="0" fontId="0" fillId="0" borderId="9" xfId="0" applyBorder="1"/>
    <xf numFmtId="4" fontId="0" fillId="0" borderId="9" xfId="0" applyNumberFormat="1" applyBorder="1"/>
    <xf numFmtId="0" fontId="9" fillId="0" borderId="52" xfId="0" applyFont="1" applyBorder="1" applyAlignment="1">
      <alignment horizontal="center" vertical="top"/>
    </xf>
    <xf numFmtId="14" fontId="0" fillId="0" borderId="26" xfId="0" applyNumberFormat="1" applyBorder="1" applyAlignment="1"/>
    <xf numFmtId="4" fontId="0" fillId="0" borderId="20" xfId="0" applyNumberFormat="1" applyBorder="1" applyAlignment="1">
      <alignment vertical="top"/>
    </xf>
    <xf numFmtId="0" fontId="0" fillId="0" borderId="52" xfId="0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4" fontId="0" fillId="0" borderId="9" xfId="0" applyNumberFormat="1" applyFill="1" applyBorder="1" applyAlignment="1"/>
    <xf numFmtId="0" fontId="3" fillId="0" borderId="5" xfId="0" applyFont="1" applyBorder="1" applyAlignment="1">
      <alignment horizontal="center"/>
    </xf>
    <xf numFmtId="0" fontId="0" fillId="0" borderId="5" xfId="0" applyBorder="1" applyAlignment="1"/>
    <xf numFmtId="0" fontId="17" fillId="0" borderId="34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7" fillId="0" borderId="26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52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4" fontId="0" fillId="0" borderId="9" xfId="0" applyNumberFormat="1" applyBorder="1"/>
    <xf numFmtId="0" fontId="0" fillId="0" borderId="26" xfId="0" applyBorder="1" applyAlignment="1">
      <alignment vertical="top"/>
    </xf>
    <xf numFmtId="0" fontId="0" fillId="0" borderId="9" xfId="0" applyBorder="1"/>
    <xf numFmtId="17" fontId="0" fillId="0" borderId="32" xfId="0" applyNumberFormat="1" applyBorder="1"/>
    <xf numFmtId="0" fontId="0" fillId="0" borderId="10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" fontId="0" fillId="0" borderId="9" xfId="0" applyNumberFormat="1" applyFill="1" applyBorder="1" applyAlignment="1">
      <alignment horizontal="right"/>
    </xf>
    <xf numFmtId="0" fontId="2" fillId="0" borderId="26" xfId="0" applyFont="1" applyBorder="1" applyAlignment="1">
      <alignment horizontal="center" vertical="top" wrapText="1"/>
    </xf>
    <xf numFmtId="49" fontId="0" fillId="0" borderId="28" xfId="0" applyNumberFormat="1" applyFill="1" applyBorder="1"/>
    <xf numFmtId="0" fontId="7" fillId="0" borderId="25" xfId="0" applyFont="1" applyBorder="1" applyAlignment="1">
      <alignment horizontal="center" vertical="top" wrapText="1"/>
    </xf>
    <xf numFmtId="49" fontId="0" fillId="0" borderId="2" xfId="0" applyNumberFormat="1" applyBorder="1" applyAlignment="1"/>
    <xf numFmtId="0" fontId="0" fillId="0" borderId="9" xfId="0" applyFill="1" applyBorder="1" applyAlignment="1">
      <alignment horizontal="right" vertical="top"/>
    </xf>
    <xf numFmtId="0" fontId="2" fillId="0" borderId="32" xfId="0" applyFont="1" applyBorder="1" applyAlignment="1">
      <alignment horizontal="center" wrapText="1"/>
    </xf>
    <xf numFmtId="4" fontId="0" fillId="0" borderId="9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4" fontId="0" fillId="0" borderId="9" xfId="0" applyNumberFormat="1" applyBorder="1"/>
    <xf numFmtId="0" fontId="1" fillId="0" borderId="52" xfId="0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2" xfId="0" applyBorder="1" applyAlignment="1"/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7" xfId="0" applyBorder="1" applyAlignment="1"/>
    <xf numFmtId="0" fontId="0" fillId="0" borderId="25" xfId="0" applyBorder="1" applyAlignment="1">
      <alignment vertical="top" wrapText="1"/>
    </xf>
    <xf numFmtId="0" fontId="17" fillId="0" borderId="21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52" xfId="0" applyBorder="1" applyAlignment="1">
      <alignment vertical="top" wrapText="1"/>
    </xf>
    <xf numFmtId="0" fontId="0" fillId="0" borderId="3" xfId="0" applyBorder="1" applyAlignment="1">
      <alignment vertical="top"/>
    </xf>
    <xf numFmtId="0" fontId="17" fillId="0" borderId="2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10" fillId="0" borderId="26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wrapText="1"/>
    </xf>
    <xf numFmtId="0" fontId="17" fillId="0" borderId="6" xfId="0" applyFont="1" applyBorder="1" applyAlignment="1">
      <alignment horizontal="center" wrapText="1"/>
    </xf>
    <xf numFmtId="0" fontId="10" fillId="0" borderId="52" xfId="0" applyFont="1" applyBorder="1" applyAlignment="1">
      <alignment horizontal="right" vertical="top" wrapText="1"/>
    </xf>
    <xf numFmtId="0" fontId="0" fillId="0" borderId="52" xfId="0" applyBorder="1" applyAlignment="1">
      <alignment vertical="top"/>
    </xf>
    <xf numFmtId="0" fontId="2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2" xfId="0" applyBorder="1" applyAlignment="1">
      <alignment horizontal="right" vertical="top"/>
    </xf>
    <xf numFmtId="0" fontId="17" fillId="0" borderId="32" xfId="0" applyFont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0" xfId="0" applyBorder="1" applyAlignment="1"/>
    <xf numFmtId="0" fontId="0" fillId="0" borderId="12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28" xfId="0" applyBorder="1" applyAlignment="1"/>
    <xf numFmtId="0" fontId="0" fillId="0" borderId="13" xfId="0" applyBorder="1"/>
    <xf numFmtId="0" fontId="0" fillId="0" borderId="44" xfId="0" applyBorder="1" applyAlignment="1"/>
    <xf numFmtId="0" fontId="0" fillId="0" borderId="51" xfId="0" applyBorder="1" applyAlignment="1"/>
    <xf numFmtId="0" fontId="0" fillId="0" borderId="34" xfId="0" applyBorder="1" applyAlignment="1"/>
    <xf numFmtId="0" fontId="0" fillId="0" borderId="44" xfId="0" applyBorder="1" applyAlignment="1">
      <alignment vertical="top"/>
    </xf>
    <xf numFmtId="0" fontId="0" fillId="0" borderId="4" xfId="0" applyBorder="1" applyAlignment="1"/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horizontal="right" vertical="top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14" fontId="0" fillId="0" borderId="26" xfId="0" applyNumberFormat="1" applyFill="1" applyBorder="1" applyAlignment="1">
      <alignment horizontal="center" wrapText="1"/>
    </xf>
    <xf numFmtId="4" fontId="0" fillId="2" borderId="30" xfId="0" applyNumberFormat="1" applyFill="1" applyBorder="1"/>
    <xf numFmtId="4" fontId="0" fillId="2" borderId="25" xfId="0" applyNumberFormat="1" applyFill="1" applyBorder="1"/>
    <xf numFmtId="4" fontId="0" fillId="2" borderId="26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4" fontId="0" fillId="2" borderId="11" xfId="0" applyNumberFormat="1" applyFill="1" applyBorder="1"/>
    <xf numFmtId="4" fontId="0" fillId="2" borderId="31" xfId="0" applyNumberFormat="1" applyFill="1" applyBorder="1"/>
    <xf numFmtId="4" fontId="0" fillId="2" borderId="20" xfId="0" applyNumberFormat="1" applyFill="1" applyBorder="1"/>
    <xf numFmtId="4" fontId="0" fillId="2" borderId="8" xfId="0" applyNumberFormat="1" applyFill="1" applyBorder="1"/>
    <xf numFmtId="4" fontId="0" fillId="2" borderId="19" xfId="0" applyNumberFormat="1" applyFill="1" applyBorder="1"/>
    <xf numFmtId="4" fontId="22" fillId="2" borderId="26" xfId="0" applyNumberFormat="1" applyFont="1" applyFill="1" applyBorder="1"/>
    <xf numFmtId="4" fontId="0" fillId="2" borderId="9" xfId="0" applyNumberFormat="1" applyFill="1" applyBorder="1"/>
    <xf numFmtId="4" fontId="0" fillId="2" borderId="22" xfId="0" applyNumberFormat="1" applyFill="1" applyBorder="1"/>
    <xf numFmtId="4" fontId="17" fillId="2" borderId="18" xfId="0" applyNumberFormat="1" applyFont="1" applyFill="1" applyBorder="1"/>
    <xf numFmtId="4" fontId="0" fillId="2" borderId="52" xfId="0" applyNumberFormat="1" applyFill="1" applyBorder="1"/>
    <xf numFmtId="4" fontId="28" fillId="2" borderId="11" xfId="0" applyNumberFormat="1" applyFont="1" applyFill="1" applyBorder="1"/>
    <xf numFmtId="4" fontId="0" fillId="2" borderId="50" xfId="0" applyNumberFormat="1" applyFill="1" applyBorder="1"/>
    <xf numFmtId="4" fontId="0" fillId="2" borderId="35" xfId="0" applyNumberFormat="1" applyFill="1" applyBorder="1"/>
    <xf numFmtId="4" fontId="0" fillId="2" borderId="38" xfId="0" applyNumberFormat="1" applyFill="1" applyBorder="1"/>
    <xf numFmtId="4" fontId="17" fillId="2" borderId="38" xfId="0" applyNumberFormat="1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4" fontId="0" fillId="2" borderId="9" xfId="0" applyNumberFormat="1" applyFill="1" applyBorder="1" applyAlignment="1">
      <alignment vertical="top"/>
    </xf>
    <xf numFmtId="0" fontId="17" fillId="0" borderId="2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52" xfId="0" applyBorder="1" applyAlignment="1"/>
    <xf numFmtId="0" fontId="17" fillId="0" borderId="21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21" fillId="0" borderId="2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4" xfId="0" applyBorder="1" applyAlignment="1"/>
    <xf numFmtId="0" fontId="0" fillId="0" borderId="15" xfId="0" applyBorder="1" applyAlignment="1"/>
    <xf numFmtId="4" fontId="0" fillId="2" borderId="26" xfId="0" applyNumberFormat="1" applyFill="1" applyBorder="1" applyAlignment="1">
      <alignment vertical="top"/>
    </xf>
    <xf numFmtId="4" fontId="0" fillId="2" borderId="25" xfId="0" applyNumberFormat="1" applyFill="1" applyBorder="1" applyAlignment="1">
      <alignment vertical="top"/>
    </xf>
    <xf numFmtId="0" fontId="21" fillId="0" borderId="1" xfId="0" applyFont="1" applyBorder="1" applyAlignment="1">
      <alignment horizontal="right" wrapText="1"/>
    </xf>
    <xf numFmtId="0" fontId="21" fillId="0" borderId="28" xfId="0" applyFont="1" applyBorder="1" applyAlignment="1">
      <alignment horizontal="right" wrapText="1"/>
    </xf>
    <xf numFmtId="0" fontId="17" fillId="0" borderId="3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10" fillId="0" borderId="26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0" fillId="0" borderId="55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27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0" fillId="0" borderId="52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1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2" xfId="0" applyFill="1" applyBorder="1" applyAlignment="1">
      <alignment vertical="top"/>
    </xf>
    <xf numFmtId="0" fontId="0" fillId="0" borderId="52" xfId="0" applyBorder="1" applyAlignment="1">
      <alignment vertical="top"/>
    </xf>
    <xf numFmtId="0" fontId="21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2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2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2" borderId="2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52" xfId="0" applyBorder="1" applyAlignment="1">
      <alignment vertical="top" wrapText="1"/>
    </xf>
    <xf numFmtId="0" fontId="17" fillId="0" borderId="6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26" xfId="0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6" fillId="0" borderId="26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26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49" fontId="23" fillId="0" borderId="52" xfId="0" applyNumberFormat="1" applyFont="1" applyBorder="1" applyAlignment="1">
      <alignment vertical="top" wrapText="1"/>
    </xf>
    <xf numFmtId="4" fontId="0" fillId="2" borderId="8" xfId="0" applyNumberFormat="1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26" fillId="0" borderId="26" xfId="0" applyFont="1" applyBorder="1" applyAlignment="1">
      <alignment wrapText="1"/>
    </xf>
    <xf numFmtId="0" fontId="0" fillId="0" borderId="52" xfId="0" applyBorder="1" applyAlignment="1">
      <alignment wrapText="1"/>
    </xf>
    <xf numFmtId="49" fontId="23" fillId="0" borderId="26" xfId="0" applyNumberFormat="1" applyFont="1" applyBorder="1" applyAlignment="1">
      <alignment vertical="top" wrapText="1"/>
    </xf>
    <xf numFmtId="4" fontId="0" fillId="0" borderId="26" xfId="0" applyNumberForma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20" fillId="0" borderId="0" xfId="0" applyFont="1" applyAlignment="1">
      <alignment horizontal="center"/>
    </xf>
    <xf numFmtId="0" fontId="0" fillId="2" borderId="25" xfId="0" applyFill="1" applyBorder="1" applyAlignment="1">
      <alignment vertical="top"/>
    </xf>
    <xf numFmtId="0" fontId="15" fillId="0" borderId="21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26" xfId="1" applyFont="1" applyBorder="1" applyAlignment="1"/>
    <xf numFmtId="0" fontId="0" fillId="0" borderId="25" xfId="0" applyFont="1" applyBorder="1" applyAlignment="1"/>
    <xf numFmtId="0" fontId="0" fillId="0" borderId="2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" fontId="0" fillId="0" borderId="42" xfId="0" applyNumberFormat="1" applyBorder="1" applyAlignment="1">
      <alignment vertical="top"/>
    </xf>
    <xf numFmtId="4" fontId="0" fillId="0" borderId="35" xfId="0" applyNumberFormat="1" applyBorder="1" applyAlignment="1">
      <alignment vertical="top"/>
    </xf>
    <xf numFmtId="0" fontId="17" fillId="0" borderId="1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8" fillId="0" borderId="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" fontId="0" fillId="0" borderId="8" xfId="0" applyNumberFormat="1" applyFill="1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" xfId="0" applyFont="1" applyBorder="1" applyAlignment="1">
      <alignment horizontal="right" vertical="top" wrapText="1"/>
    </xf>
    <xf numFmtId="0" fontId="0" fillId="0" borderId="5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52" xfId="0" applyBorder="1" applyAlignment="1">
      <alignment horizontal="center" vertical="top" wrapText="1"/>
    </xf>
    <xf numFmtId="0" fontId="2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4" fillId="0" borderId="52" xfId="1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3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17" fillId="0" borderId="1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9" fontId="23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3" fillId="0" borderId="25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14" fontId="17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Fill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17" fillId="0" borderId="26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17" fillId="0" borderId="26" xfId="0" applyFont="1" applyBorder="1" applyAlignment="1"/>
    <xf numFmtId="0" fontId="0" fillId="0" borderId="25" xfId="0" applyBorder="1" applyAlignment="1"/>
    <xf numFmtId="0" fontId="9" fillId="0" borderId="26" xfId="0" applyFont="1" applyBorder="1" applyAlignment="1">
      <alignment horizontal="center" vertical="top"/>
    </xf>
    <xf numFmtId="0" fontId="17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6"/>
  <sheetViews>
    <sheetView tabSelected="1" topLeftCell="I34" workbookViewId="0">
      <selection activeCell="I1" sqref="I1:P102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2" spans="1:22" x14ac:dyDescent="0.25">
      <c r="P2" t="s">
        <v>241</v>
      </c>
    </row>
    <row r="3" spans="1:22" ht="19.5" x14ac:dyDescent="0.4">
      <c r="C3" s="2" t="s">
        <v>43</v>
      </c>
      <c r="K3" s="2" t="s">
        <v>242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14</v>
      </c>
      <c r="F6" s="5" t="s">
        <v>6</v>
      </c>
      <c r="G6" s="587" t="s">
        <v>15</v>
      </c>
      <c r="I6" s="1" t="s">
        <v>2</v>
      </c>
      <c r="J6" s="4" t="s">
        <v>3</v>
      </c>
      <c r="K6" s="588" t="s">
        <v>76</v>
      </c>
      <c r="L6" s="4" t="s">
        <v>4</v>
      </c>
      <c r="M6" s="5" t="s">
        <v>5</v>
      </c>
      <c r="N6" s="5" t="s">
        <v>14</v>
      </c>
      <c r="O6" s="5" t="s">
        <v>6</v>
      </c>
      <c r="P6" s="587" t="s">
        <v>72</v>
      </c>
    </row>
    <row r="7" spans="1:22" ht="15.75" thickBot="1" x14ac:dyDescent="0.3">
      <c r="A7" s="44" t="s">
        <v>7</v>
      </c>
      <c r="B7" s="6"/>
      <c r="C7" s="6"/>
      <c r="D7" s="6" t="s">
        <v>8</v>
      </c>
      <c r="E7" s="6" t="s">
        <v>13</v>
      </c>
      <c r="F7" s="6" t="s">
        <v>9</v>
      </c>
      <c r="G7" s="28" t="s">
        <v>10</v>
      </c>
      <c r="I7" s="139" t="s">
        <v>7</v>
      </c>
      <c r="J7" s="136"/>
      <c r="K7" s="94"/>
      <c r="L7" s="94"/>
      <c r="M7" s="94" t="s">
        <v>8</v>
      </c>
      <c r="N7" s="94" t="s">
        <v>13</v>
      </c>
      <c r="O7" s="94" t="s">
        <v>9</v>
      </c>
      <c r="P7" s="140" t="s">
        <v>10</v>
      </c>
    </row>
    <row r="8" spans="1:22" ht="15.75" customHeight="1" thickBot="1" x14ac:dyDescent="0.3">
      <c r="A8" s="95">
        <v>1</v>
      </c>
      <c r="B8" s="60" t="s">
        <v>37</v>
      </c>
      <c r="C8" s="29" t="s">
        <v>20</v>
      </c>
      <c r="D8" s="26" t="s">
        <v>45</v>
      </c>
      <c r="E8" s="29" t="s">
        <v>1</v>
      </c>
      <c r="F8" s="193" t="s">
        <v>44</v>
      </c>
      <c r="G8" s="66">
        <v>146880.95999999999</v>
      </c>
      <c r="I8" s="125">
        <v>1</v>
      </c>
      <c r="J8" s="125" t="s">
        <v>86</v>
      </c>
      <c r="K8" s="202" t="s">
        <v>163</v>
      </c>
      <c r="L8" s="202" t="s">
        <v>88</v>
      </c>
      <c r="M8" s="34" t="s">
        <v>164</v>
      </c>
      <c r="N8" s="92" t="s">
        <v>1</v>
      </c>
      <c r="O8" s="64" t="s">
        <v>166</v>
      </c>
      <c r="P8" s="590">
        <v>64775.9</v>
      </c>
      <c r="Q8" s="79"/>
    </row>
    <row r="9" spans="1:22" ht="15.75" thickBot="1" x14ac:dyDescent="0.3">
      <c r="A9" s="96"/>
      <c r="B9" s="65" t="s">
        <v>46</v>
      </c>
      <c r="C9" s="39"/>
      <c r="D9" s="38"/>
      <c r="E9" s="39"/>
      <c r="F9" s="172"/>
      <c r="G9" s="31"/>
      <c r="I9" s="152"/>
      <c r="J9" s="152"/>
      <c r="K9" s="206" t="s">
        <v>165</v>
      </c>
      <c r="L9" s="174"/>
      <c r="M9" s="15"/>
      <c r="N9" s="173"/>
      <c r="O9" s="309"/>
      <c r="P9" s="591"/>
    </row>
    <row r="10" spans="1:22" hidden="1" x14ac:dyDescent="0.25">
      <c r="A10" s="100"/>
      <c r="B10" s="63"/>
      <c r="C10" s="10"/>
      <c r="D10" s="10"/>
      <c r="E10" s="10"/>
      <c r="F10" s="153"/>
      <c r="G10" s="54"/>
      <c r="I10" s="100">
        <v>2</v>
      </c>
      <c r="J10" s="125" t="s">
        <v>86</v>
      </c>
      <c r="K10" s="202"/>
      <c r="L10" s="202"/>
      <c r="M10" s="202"/>
      <c r="N10" s="661"/>
      <c r="O10" s="349"/>
      <c r="P10" s="592"/>
      <c r="Q10" s="409"/>
    </row>
    <row r="11" spans="1:22" ht="15.75" hidden="1" thickBot="1" x14ac:dyDescent="0.3">
      <c r="A11" s="100"/>
      <c r="B11" s="63"/>
      <c r="C11" s="10"/>
      <c r="D11" s="10"/>
      <c r="E11" s="10"/>
      <c r="F11" s="153"/>
      <c r="G11" s="54"/>
      <c r="I11" s="100"/>
      <c r="J11" s="152"/>
      <c r="K11" s="201"/>
      <c r="L11" s="173"/>
      <c r="M11" s="173"/>
      <c r="N11" s="638"/>
      <c r="O11" s="309"/>
      <c r="P11" s="591"/>
    </row>
    <row r="12" spans="1:22" ht="15.75" hidden="1" thickBot="1" x14ac:dyDescent="0.3">
      <c r="A12" s="100">
        <v>2</v>
      </c>
      <c r="B12" s="60" t="s">
        <v>37</v>
      </c>
      <c r="C12" s="26" t="s">
        <v>0</v>
      </c>
      <c r="D12" s="29" t="s">
        <v>38</v>
      </c>
      <c r="E12" s="99" t="s">
        <v>1</v>
      </c>
      <c r="F12" s="89" t="s">
        <v>47</v>
      </c>
      <c r="G12" s="573">
        <v>130947.92</v>
      </c>
      <c r="I12" s="374">
        <v>3</v>
      </c>
      <c r="J12" s="163" t="s">
        <v>86</v>
      </c>
      <c r="K12" s="202"/>
      <c r="L12" s="202"/>
      <c r="M12" s="34"/>
      <c r="N12" s="146"/>
      <c r="O12" s="88"/>
      <c r="P12" s="593"/>
      <c r="Q12" s="343"/>
      <c r="R12" s="10"/>
      <c r="S12" s="10"/>
      <c r="T12" s="10"/>
      <c r="U12" s="10"/>
      <c r="V12" s="10"/>
    </row>
    <row r="13" spans="1:22" ht="15.75" hidden="1" thickBot="1" x14ac:dyDescent="0.3">
      <c r="A13" s="100"/>
      <c r="B13" s="63"/>
      <c r="C13" s="67"/>
      <c r="D13" s="10"/>
      <c r="E13" s="101"/>
      <c r="F13" s="102"/>
      <c r="G13" s="103"/>
      <c r="I13" s="577"/>
      <c r="J13" s="375"/>
      <c r="K13" s="174"/>
      <c r="L13" s="174"/>
      <c r="M13" s="15"/>
      <c r="N13" s="479"/>
      <c r="O13" s="129"/>
      <c r="P13" s="594"/>
      <c r="Q13" s="346"/>
      <c r="R13" s="347"/>
      <c r="S13" s="10"/>
      <c r="T13" s="10"/>
      <c r="U13" s="10"/>
      <c r="V13" s="10"/>
    </row>
    <row r="14" spans="1:22" ht="15.75" hidden="1" customHeight="1" x14ac:dyDescent="0.25">
      <c r="A14" s="100"/>
      <c r="B14" s="63" t="s">
        <v>39</v>
      </c>
      <c r="C14" s="67"/>
      <c r="D14" s="10"/>
      <c r="E14" s="101" t="s">
        <v>1</v>
      </c>
      <c r="F14" s="102" t="s">
        <v>49</v>
      </c>
      <c r="G14" s="103">
        <v>1727.61</v>
      </c>
      <c r="I14" s="577"/>
      <c r="J14" s="580"/>
      <c r="K14" s="237"/>
      <c r="L14" s="86"/>
      <c r="M14" s="296"/>
      <c r="N14" s="131"/>
      <c r="O14" s="89"/>
      <c r="P14" s="595"/>
      <c r="Q14" s="10"/>
      <c r="R14" s="10"/>
      <c r="S14" s="10"/>
      <c r="T14" s="10"/>
      <c r="U14" s="10"/>
      <c r="V14" s="10"/>
    </row>
    <row r="15" spans="1:22" ht="15.75" hidden="1" customHeight="1" x14ac:dyDescent="0.25">
      <c r="A15" s="100"/>
      <c r="B15" s="63"/>
      <c r="C15" s="67"/>
      <c r="D15" s="10"/>
      <c r="E15" s="99" t="s">
        <v>1</v>
      </c>
      <c r="F15" s="89" t="s">
        <v>55</v>
      </c>
      <c r="G15" s="573">
        <v>16343.38</v>
      </c>
      <c r="I15" s="574"/>
      <c r="J15" s="538"/>
      <c r="K15" s="65"/>
      <c r="L15" s="564"/>
      <c r="M15" s="297"/>
      <c r="N15" s="92"/>
      <c r="O15" s="256"/>
      <c r="P15" s="596"/>
      <c r="Q15" s="10"/>
      <c r="R15" s="10"/>
      <c r="S15" s="10"/>
      <c r="T15" s="10"/>
      <c r="U15" s="10"/>
      <c r="V15" s="10"/>
    </row>
    <row r="16" spans="1:22" ht="15.75" hidden="1" customHeight="1" x14ac:dyDescent="0.25">
      <c r="A16" s="96"/>
      <c r="B16" s="63"/>
      <c r="C16" s="67"/>
      <c r="D16" s="38"/>
      <c r="E16" s="101" t="s">
        <v>1</v>
      </c>
      <c r="F16" s="102" t="s">
        <v>48</v>
      </c>
      <c r="G16" s="103">
        <v>5262.92</v>
      </c>
      <c r="I16" s="100"/>
      <c r="J16" s="138"/>
      <c r="K16" s="63"/>
      <c r="L16" s="563"/>
      <c r="M16" s="214"/>
      <c r="N16" s="86"/>
      <c r="O16" s="102"/>
      <c r="P16" s="597"/>
      <c r="Q16" s="10"/>
      <c r="R16" s="10"/>
      <c r="S16" s="10"/>
      <c r="T16" s="10"/>
      <c r="U16" s="10"/>
      <c r="V16" s="10"/>
    </row>
    <row r="17" spans="1:22" ht="15.75" hidden="1" customHeight="1" x14ac:dyDescent="0.25">
      <c r="A17" s="138"/>
      <c r="B17" s="195"/>
      <c r="C17" s="10"/>
      <c r="D17" s="11"/>
      <c r="E17" s="78"/>
      <c r="F17" s="102"/>
      <c r="G17" s="196"/>
      <c r="I17" s="95">
        <v>3</v>
      </c>
      <c r="J17" s="163" t="s">
        <v>86</v>
      </c>
      <c r="K17" s="231"/>
      <c r="L17" s="559"/>
      <c r="M17" s="26"/>
      <c r="N17" s="75"/>
      <c r="O17" s="193"/>
      <c r="P17" s="598"/>
      <c r="Q17" s="10"/>
      <c r="R17" s="10"/>
      <c r="S17" s="10"/>
      <c r="T17" s="10"/>
      <c r="U17" s="10"/>
      <c r="V17" s="10"/>
    </row>
    <row r="18" spans="1:22" ht="15.75" hidden="1" customHeight="1" x14ac:dyDescent="0.25">
      <c r="A18" s="138"/>
      <c r="B18" s="195"/>
      <c r="C18" s="10"/>
      <c r="D18" s="11"/>
      <c r="E18" s="78"/>
      <c r="F18" s="102"/>
      <c r="G18" s="196"/>
      <c r="I18" s="96"/>
      <c r="J18" s="137"/>
      <c r="K18" s="232"/>
      <c r="L18" s="545"/>
      <c r="M18" s="172"/>
      <c r="N18" s="239"/>
      <c r="O18" s="172"/>
      <c r="P18" s="599"/>
      <c r="Q18" s="10"/>
      <c r="R18" s="10"/>
      <c r="S18" s="10"/>
      <c r="T18" s="10"/>
      <c r="U18" s="10"/>
      <c r="V18" s="10"/>
    </row>
    <row r="19" spans="1:22" ht="15.75" hidden="1" customHeight="1" x14ac:dyDescent="0.25">
      <c r="A19" s="138"/>
      <c r="B19" s="195"/>
      <c r="C19" s="10"/>
      <c r="D19" s="11"/>
      <c r="E19" s="78"/>
      <c r="F19" s="102"/>
      <c r="G19" s="196"/>
      <c r="I19" s="100">
        <v>4</v>
      </c>
      <c r="J19" s="238" t="s">
        <v>86</v>
      </c>
      <c r="K19" s="237"/>
      <c r="L19" s="533"/>
      <c r="M19" s="86"/>
      <c r="N19" s="581"/>
      <c r="O19" s="376"/>
      <c r="P19" s="690"/>
      <c r="Q19" s="10"/>
      <c r="R19" s="10"/>
      <c r="S19" s="10"/>
      <c r="T19" s="10"/>
      <c r="U19" s="10"/>
      <c r="V19" s="10"/>
    </row>
    <row r="20" spans="1:22" ht="15.75" hidden="1" customHeight="1" x14ac:dyDescent="0.25">
      <c r="A20" s="138"/>
      <c r="B20" s="195"/>
      <c r="C20" s="10"/>
      <c r="D20" s="11"/>
      <c r="E20" s="78"/>
      <c r="F20" s="102"/>
      <c r="G20" s="196"/>
      <c r="I20" s="96"/>
      <c r="J20" s="137"/>
      <c r="K20" s="236"/>
      <c r="L20" s="585"/>
      <c r="M20" s="341"/>
      <c r="N20" s="545"/>
      <c r="O20" s="545"/>
      <c r="P20" s="691"/>
      <c r="Q20" s="10"/>
      <c r="R20" s="10"/>
      <c r="S20" s="10"/>
      <c r="T20" s="10"/>
      <c r="U20" s="10"/>
      <c r="V20" s="10"/>
    </row>
    <row r="21" spans="1:22" ht="15.75" customHeight="1" thickBot="1" x14ac:dyDescent="0.3">
      <c r="A21" s="583"/>
      <c r="B21" s="583"/>
      <c r="C21" s="583"/>
      <c r="D21" s="583">
        <f>SUM(G8:G20)</f>
        <v>301162.78999999998</v>
      </c>
      <c r="E21" s="583"/>
      <c r="F21" s="583" t="s">
        <v>74</v>
      </c>
      <c r="G21" s="541"/>
      <c r="H21" s="541"/>
      <c r="I21" s="617" t="s">
        <v>21</v>
      </c>
      <c r="J21" s="618"/>
      <c r="K21" s="618"/>
      <c r="L21" s="618"/>
      <c r="M21" s="618"/>
      <c r="N21" s="618"/>
      <c r="O21" s="620"/>
      <c r="P21" s="600">
        <f>P8+P12+P19+P17+P13+P14+P15+P10</f>
        <v>64775.9</v>
      </c>
      <c r="Q21" s="10"/>
      <c r="R21" s="10"/>
      <c r="S21" s="10"/>
      <c r="T21" s="10"/>
      <c r="U21" s="10"/>
      <c r="V21" s="10"/>
    </row>
    <row r="22" spans="1:22" ht="15.75" customHeight="1" x14ac:dyDescent="0.25">
      <c r="A22" s="583"/>
      <c r="B22" s="583"/>
      <c r="C22" s="583"/>
      <c r="D22" s="583"/>
      <c r="E22" s="583"/>
      <c r="F22" s="583"/>
      <c r="G22" s="583"/>
      <c r="H22" s="583"/>
      <c r="I22" s="377">
        <v>1</v>
      </c>
      <c r="J22" s="692" t="s">
        <v>81</v>
      </c>
      <c r="K22" s="200" t="s">
        <v>136</v>
      </c>
      <c r="L22" s="202" t="s">
        <v>92</v>
      </c>
      <c r="M22" s="202" t="s">
        <v>156</v>
      </c>
      <c r="N22" s="252"/>
      <c r="O22" s="40"/>
      <c r="P22" s="601"/>
      <c r="Q22" s="10"/>
      <c r="R22" s="10"/>
      <c r="S22" s="10"/>
      <c r="T22" s="10"/>
      <c r="U22" s="10"/>
      <c r="V22" s="10"/>
    </row>
    <row r="23" spans="1:22" ht="15.75" customHeight="1" thickBot="1" x14ac:dyDescent="0.3">
      <c r="A23" s="583"/>
      <c r="B23" s="583"/>
      <c r="C23" s="583"/>
      <c r="D23" s="583"/>
      <c r="E23" s="583"/>
      <c r="F23" s="583"/>
      <c r="G23" s="583"/>
      <c r="H23" s="583"/>
      <c r="I23" s="543"/>
      <c r="J23" s="693"/>
      <c r="K23" s="206" t="s">
        <v>157</v>
      </c>
      <c r="L23" s="174"/>
      <c r="M23" s="174"/>
      <c r="N23" s="430" t="s">
        <v>110</v>
      </c>
      <c r="O23" s="41" t="s">
        <v>167</v>
      </c>
      <c r="P23" s="594">
        <v>53.25</v>
      </c>
      <c r="Q23" s="10"/>
      <c r="R23" s="10"/>
      <c r="S23" s="10"/>
      <c r="T23" s="10"/>
      <c r="U23" s="10"/>
      <c r="V23" s="10"/>
    </row>
    <row r="24" spans="1:22" ht="15.75" customHeight="1" thickBot="1" x14ac:dyDescent="0.3">
      <c r="A24" s="106">
        <v>1</v>
      </c>
      <c r="B24" s="81" t="s">
        <v>37</v>
      </c>
      <c r="C24" s="570" t="s">
        <v>28</v>
      </c>
      <c r="D24" s="107" t="s">
        <v>42</v>
      </c>
      <c r="E24" s="572" t="s">
        <v>34</v>
      </c>
      <c r="F24" s="40" t="s">
        <v>51</v>
      </c>
      <c r="G24" s="85">
        <v>553.36</v>
      </c>
      <c r="I24" s="354">
        <v>2</v>
      </c>
      <c r="J24" s="694" t="s">
        <v>81</v>
      </c>
      <c r="K24" s="515" t="s">
        <v>151</v>
      </c>
      <c r="L24" s="202" t="s">
        <v>168</v>
      </c>
      <c r="M24" s="34" t="s">
        <v>169</v>
      </c>
      <c r="N24" s="429" t="s">
        <v>110</v>
      </c>
      <c r="O24" s="50" t="s">
        <v>171</v>
      </c>
      <c r="P24" s="602">
        <v>1554.52</v>
      </c>
      <c r="Q24" s="10"/>
      <c r="R24" s="10"/>
      <c r="S24" s="10"/>
      <c r="T24" s="10"/>
      <c r="U24" s="10"/>
      <c r="V24" s="10"/>
    </row>
    <row r="25" spans="1:22" ht="15.75" customHeight="1" thickBot="1" x14ac:dyDescent="0.3">
      <c r="A25" s="108"/>
      <c r="B25" s="63"/>
      <c r="C25" s="10"/>
      <c r="D25" s="82"/>
      <c r="E25" s="571"/>
      <c r="F25" s="104"/>
      <c r="G25" s="105"/>
      <c r="I25" s="251"/>
      <c r="J25" s="665"/>
      <c r="K25" s="18" t="s">
        <v>170</v>
      </c>
      <c r="L25" s="173"/>
      <c r="M25" s="16"/>
      <c r="N25" s="568" t="s">
        <v>110</v>
      </c>
      <c r="O25" s="35" t="s">
        <v>172</v>
      </c>
      <c r="P25" s="596">
        <v>11585.65</v>
      </c>
      <c r="Q25" s="10"/>
      <c r="R25" s="10"/>
      <c r="S25" s="10"/>
      <c r="T25" s="10"/>
      <c r="U25" s="10"/>
      <c r="V25" s="10"/>
    </row>
    <row r="26" spans="1:22" ht="15.75" customHeight="1" x14ac:dyDescent="0.25">
      <c r="A26" s="108"/>
      <c r="B26" s="63"/>
      <c r="C26" s="11"/>
      <c r="D26" s="82"/>
      <c r="E26" s="572" t="s">
        <v>1</v>
      </c>
      <c r="F26" s="40" t="s">
        <v>52</v>
      </c>
      <c r="G26" s="85">
        <v>3232.4</v>
      </c>
      <c r="I26" s="566">
        <v>3</v>
      </c>
      <c r="J26" s="689" t="s">
        <v>81</v>
      </c>
      <c r="K26" s="200" t="s">
        <v>149</v>
      </c>
      <c r="L26" s="202" t="s">
        <v>173</v>
      </c>
      <c r="M26" s="34" t="s">
        <v>174</v>
      </c>
      <c r="N26" s="429" t="s">
        <v>110</v>
      </c>
      <c r="O26" s="88" t="s">
        <v>176</v>
      </c>
      <c r="P26" s="593">
        <v>1691.58</v>
      </c>
      <c r="Q26" s="10"/>
      <c r="R26" s="10"/>
      <c r="S26" s="10"/>
      <c r="T26" s="10"/>
      <c r="U26" s="10"/>
      <c r="V26" s="10"/>
    </row>
    <row r="27" spans="1:22" ht="15.75" customHeight="1" thickBot="1" x14ac:dyDescent="0.3">
      <c r="A27" s="108"/>
      <c r="B27" s="63"/>
      <c r="C27" s="11"/>
      <c r="D27" s="82"/>
      <c r="E27" s="570" t="s">
        <v>34</v>
      </c>
      <c r="F27" s="35" t="s">
        <v>54</v>
      </c>
      <c r="G27" s="111">
        <v>1219.1300000000001</v>
      </c>
      <c r="I27" s="566"/>
      <c r="J27" s="678"/>
      <c r="K27" s="206" t="s">
        <v>175</v>
      </c>
      <c r="L27" s="174"/>
      <c r="M27" s="15"/>
      <c r="N27" s="430"/>
      <c r="O27" s="41"/>
      <c r="P27" s="594"/>
      <c r="Q27" s="10"/>
      <c r="R27" s="10"/>
      <c r="S27" s="10"/>
      <c r="T27" s="10"/>
      <c r="U27" s="10"/>
      <c r="V27" s="10"/>
    </row>
    <row r="28" spans="1:22" ht="15.75" hidden="1" customHeight="1" x14ac:dyDescent="0.25">
      <c r="A28" s="97"/>
      <c r="B28" s="109"/>
      <c r="C28" s="571"/>
      <c r="D28" s="110"/>
      <c r="E28" s="572" t="s">
        <v>34</v>
      </c>
      <c r="F28" s="40" t="s">
        <v>53</v>
      </c>
      <c r="G28" s="85">
        <v>529.24</v>
      </c>
      <c r="I28" s="566"/>
      <c r="J28" s="539"/>
      <c r="K28" s="392"/>
      <c r="L28" s="392"/>
      <c r="M28" s="567"/>
      <c r="N28" s="252"/>
      <c r="O28" s="40"/>
      <c r="P28" s="595"/>
      <c r="Q28" s="10"/>
      <c r="R28" s="10"/>
      <c r="S28" s="10"/>
      <c r="T28" s="10"/>
      <c r="U28" s="10"/>
      <c r="V28" s="10"/>
    </row>
    <row r="29" spans="1:22" ht="15.75" hidden="1" customHeight="1" x14ac:dyDescent="0.25">
      <c r="A29" s="583"/>
      <c r="B29" s="127"/>
      <c r="C29" s="10"/>
      <c r="D29" s="10"/>
      <c r="E29" s="10"/>
      <c r="F29" s="51"/>
      <c r="G29" s="178"/>
      <c r="I29" s="383">
        <v>3</v>
      </c>
      <c r="J29" s="378" t="s">
        <v>81</v>
      </c>
      <c r="K29" s="202"/>
      <c r="L29" s="202"/>
      <c r="M29" s="202"/>
      <c r="N29" s="288"/>
      <c r="O29" s="50"/>
      <c r="P29" s="602"/>
      <c r="Q29" s="10"/>
      <c r="R29" s="10"/>
      <c r="S29" s="10"/>
      <c r="T29" s="10"/>
      <c r="U29" s="10"/>
      <c r="V29" s="10"/>
    </row>
    <row r="30" spans="1:22" ht="15.75" hidden="1" customHeight="1" x14ac:dyDescent="0.25">
      <c r="A30" s="583"/>
      <c r="B30" s="127"/>
      <c r="C30" s="10"/>
      <c r="D30" s="10"/>
      <c r="E30" s="10"/>
      <c r="F30" s="51"/>
      <c r="G30" s="178"/>
      <c r="I30" s="384"/>
      <c r="J30" s="379"/>
      <c r="K30" s="173"/>
      <c r="L30" s="174"/>
      <c r="M30" s="174"/>
      <c r="N30" s="288"/>
      <c r="O30" s="50"/>
      <c r="P30" s="602"/>
      <c r="Q30" s="10"/>
      <c r="R30" s="10"/>
      <c r="S30" s="10"/>
      <c r="T30" s="10"/>
      <c r="U30" s="10"/>
      <c r="V30" s="10"/>
    </row>
    <row r="31" spans="1:22" ht="15" customHeight="1" thickBot="1" x14ac:dyDescent="0.3">
      <c r="A31" s="679" t="s">
        <v>22</v>
      </c>
      <c r="B31" s="680"/>
      <c r="C31" s="680"/>
      <c r="D31" s="680"/>
      <c r="E31" s="680"/>
      <c r="F31" s="681"/>
      <c r="G31" s="114">
        <f>SUM(G24:G28)</f>
        <v>5534.13</v>
      </c>
      <c r="I31" s="617" t="s">
        <v>112</v>
      </c>
      <c r="J31" s="618"/>
      <c r="K31" s="618"/>
      <c r="L31" s="618"/>
      <c r="M31" s="618"/>
      <c r="N31" s="618"/>
      <c r="O31" s="620"/>
      <c r="P31" s="603">
        <f>P24+P25+P26+P27+P28+P29+P22+P23</f>
        <v>14885</v>
      </c>
      <c r="Q31" s="10"/>
      <c r="R31" s="10"/>
      <c r="S31" s="10"/>
      <c r="T31" s="10"/>
      <c r="U31" s="10"/>
      <c r="V31" s="10"/>
    </row>
    <row r="32" spans="1:22" ht="15" customHeight="1" thickBot="1" x14ac:dyDescent="0.3">
      <c r="A32" s="554"/>
      <c r="B32" s="583"/>
      <c r="C32" s="583"/>
      <c r="D32" s="583"/>
      <c r="E32" s="583"/>
      <c r="F32" s="583"/>
      <c r="G32" s="411"/>
      <c r="I32" s="682">
        <v>1</v>
      </c>
      <c r="J32" s="684"/>
      <c r="K32" s="233"/>
      <c r="L32" s="202"/>
      <c r="M32" s="427"/>
      <c r="N32" s="615"/>
      <c r="O32" s="207"/>
      <c r="P32" s="592"/>
      <c r="Q32" s="10"/>
      <c r="R32" s="10"/>
      <c r="S32" s="10"/>
      <c r="T32" s="10"/>
      <c r="U32" s="10"/>
      <c r="V32" s="10"/>
    </row>
    <row r="33" spans="1:22" ht="15" customHeight="1" thickBot="1" x14ac:dyDescent="0.3">
      <c r="A33" s="554"/>
      <c r="B33" s="583"/>
      <c r="C33" s="583"/>
      <c r="D33" s="583"/>
      <c r="E33" s="583"/>
      <c r="F33" s="583"/>
      <c r="G33" s="411"/>
      <c r="I33" s="683"/>
      <c r="J33" s="685"/>
      <c r="K33" s="174"/>
      <c r="L33" s="174"/>
      <c r="M33" s="428"/>
      <c r="N33" s="663"/>
      <c r="O33" s="481"/>
      <c r="P33" s="604"/>
      <c r="Q33" s="10"/>
      <c r="R33" s="10"/>
      <c r="S33" s="10"/>
      <c r="T33" s="10"/>
      <c r="U33" s="10"/>
      <c r="V33" s="347"/>
    </row>
    <row r="34" spans="1:22" ht="15" customHeight="1" thickBot="1" x14ac:dyDescent="0.3">
      <c r="A34" s="554"/>
      <c r="B34" s="583"/>
      <c r="C34" s="583"/>
      <c r="D34" s="583"/>
      <c r="E34" s="583"/>
      <c r="F34" s="583"/>
      <c r="G34" s="411"/>
      <c r="I34" s="360">
        <v>2</v>
      </c>
      <c r="J34" s="686" t="s">
        <v>73</v>
      </c>
      <c r="K34" s="233" t="s">
        <v>149</v>
      </c>
      <c r="L34" s="202" t="s">
        <v>33</v>
      </c>
      <c r="M34" s="431" t="s">
        <v>240</v>
      </c>
      <c r="N34" s="569" t="s">
        <v>1</v>
      </c>
      <c r="O34" s="50" t="s">
        <v>177</v>
      </c>
      <c r="P34" s="593">
        <v>13528</v>
      </c>
      <c r="Q34" s="10"/>
      <c r="R34" s="10"/>
      <c r="S34" s="10"/>
      <c r="T34" s="10"/>
      <c r="U34" s="10"/>
      <c r="V34" s="347"/>
    </row>
    <row r="35" spans="1:22" ht="15" customHeight="1" thickBot="1" x14ac:dyDescent="0.3">
      <c r="A35" s="554"/>
      <c r="B35" s="583"/>
      <c r="C35" s="583"/>
      <c r="D35" s="583"/>
      <c r="E35" s="583"/>
      <c r="F35" s="583"/>
      <c r="G35" s="411"/>
      <c r="I35" s="561"/>
      <c r="J35" s="687"/>
      <c r="K35" s="206" t="s">
        <v>178</v>
      </c>
      <c r="L35" s="174"/>
      <c r="M35" s="432"/>
      <c r="N35" s="575"/>
      <c r="O35" s="41"/>
      <c r="P35" s="594"/>
      <c r="Q35" s="10"/>
      <c r="R35" s="10"/>
      <c r="S35" s="10"/>
      <c r="T35" s="10"/>
      <c r="U35" s="10"/>
      <c r="V35" s="347"/>
    </row>
    <row r="36" spans="1:22" ht="15" hidden="1" customHeight="1" x14ac:dyDescent="0.25">
      <c r="A36" s="554"/>
      <c r="B36" s="583"/>
      <c r="C36" s="583"/>
      <c r="D36" s="583"/>
      <c r="E36" s="583"/>
      <c r="F36" s="583"/>
      <c r="G36" s="411"/>
      <c r="I36" s="451"/>
      <c r="J36" s="688"/>
      <c r="K36" s="201"/>
      <c r="L36" s="585"/>
      <c r="M36" s="201"/>
      <c r="N36" s="436"/>
      <c r="O36" s="40"/>
      <c r="P36" s="601"/>
      <c r="Q36" s="10"/>
      <c r="R36" s="10"/>
      <c r="S36" s="10"/>
      <c r="T36" s="10"/>
      <c r="U36" s="10"/>
      <c r="V36" s="347"/>
    </row>
    <row r="37" spans="1:22" ht="15.75" hidden="1" customHeight="1" x14ac:dyDescent="0.25">
      <c r="A37" s="115">
        <v>1</v>
      </c>
      <c r="B37" s="87" t="s">
        <v>56</v>
      </c>
      <c r="C37" s="47" t="s">
        <v>19</v>
      </c>
      <c r="D37" s="112" t="s">
        <v>57</v>
      </c>
      <c r="E37" s="34" t="s">
        <v>1</v>
      </c>
      <c r="F37" s="199" t="s">
        <v>55</v>
      </c>
      <c r="G37" s="66">
        <v>279638.62</v>
      </c>
      <c r="I37" s="380">
        <v>3</v>
      </c>
      <c r="J37" s="672" t="s">
        <v>73</v>
      </c>
      <c r="K37" s="233"/>
      <c r="L37" s="615"/>
      <c r="M37" s="34"/>
      <c r="N37" s="624"/>
      <c r="O37" s="674"/>
      <c r="P37" s="676"/>
      <c r="Q37" s="10"/>
      <c r="R37" s="10"/>
      <c r="S37" s="10"/>
      <c r="T37" s="10"/>
      <c r="U37" s="10"/>
      <c r="V37" s="10"/>
    </row>
    <row r="38" spans="1:22" ht="15.75" hidden="1" customHeight="1" x14ac:dyDescent="0.25">
      <c r="A38" s="115"/>
      <c r="B38" s="93" t="s">
        <v>58</v>
      </c>
      <c r="C38" s="48"/>
      <c r="D38" s="113"/>
      <c r="E38" s="18"/>
      <c r="F38" s="42"/>
      <c r="G38" s="57"/>
      <c r="I38" s="532"/>
      <c r="J38" s="673"/>
      <c r="K38" s="321"/>
      <c r="L38" s="616"/>
      <c r="M38" s="15"/>
      <c r="N38" s="626"/>
      <c r="O38" s="675"/>
      <c r="P38" s="677"/>
      <c r="Q38" s="10"/>
      <c r="R38" s="10"/>
      <c r="S38" s="10"/>
      <c r="T38" s="10"/>
      <c r="U38" s="10"/>
      <c r="V38" s="10"/>
    </row>
    <row r="39" spans="1:22" ht="15.75" hidden="1" customHeight="1" x14ac:dyDescent="0.25">
      <c r="A39" s="115"/>
      <c r="B39" s="147"/>
      <c r="C39" s="43"/>
      <c r="D39" s="176"/>
      <c r="E39" s="29"/>
      <c r="F39" s="199"/>
      <c r="G39" s="66"/>
      <c r="I39" s="360">
        <v>2</v>
      </c>
      <c r="J39" s="381" t="s">
        <v>73</v>
      </c>
      <c r="K39" s="75"/>
      <c r="L39" s="559"/>
      <c r="M39" s="559"/>
      <c r="N39" s="559"/>
      <c r="O39" s="199"/>
      <c r="P39" s="598"/>
      <c r="Q39" s="10"/>
      <c r="R39" s="10"/>
      <c r="S39" s="10"/>
      <c r="T39" s="10"/>
      <c r="U39" s="10"/>
      <c r="V39" s="10"/>
    </row>
    <row r="40" spans="1:22" ht="15.75" hidden="1" customHeight="1" x14ac:dyDescent="0.25">
      <c r="A40" s="115"/>
      <c r="B40" s="147"/>
      <c r="C40" s="43"/>
      <c r="D40" s="176"/>
      <c r="E40" s="29"/>
      <c r="F40" s="199"/>
      <c r="G40" s="66"/>
      <c r="I40" s="561"/>
      <c r="J40" s="382"/>
      <c r="K40" s="73"/>
      <c r="L40" s="564"/>
      <c r="M40" s="545"/>
      <c r="N40" s="576"/>
      <c r="O40" s="144"/>
      <c r="P40" s="597"/>
      <c r="Q40" s="10"/>
      <c r="R40" s="10"/>
      <c r="S40" s="10"/>
      <c r="T40" s="10"/>
      <c r="U40" s="10"/>
      <c r="V40" s="10"/>
    </row>
    <row r="41" spans="1:22" ht="15.75" customHeight="1" thickBot="1" x14ac:dyDescent="0.3">
      <c r="A41" s="307"/>
      <c r="B41" s="127"/>
      <c r="C41" s="43"/>
      <c r="D41" s="176"/>
      <c r="E41" s="29"/>
      <c r="F41" s="199"/>
      <c r="G41" s="66"/>
      <c r="I41" s="533">
        <v>1</v>
      </c>
      <c r="J41" s="664" t="s">
        <v>73</v>
      </c>
      <c r="K41" s="233" t="s">
        <v>179</v>
      </c>
      <c r="L41" s="615" t="s">
        <v>88</v>
      </c>
      <c r="M41" s="34" t="s">
        <v>180</v>
      </c>
      <c r="N41" s="569" t="s">
        <v>1</v>
      </c>
      <c r="O41" s="50" t="s">
        <v>182</v>
      </c>
      <c r="P41" s="593">
        <v>1614.17</v>
      </c>
      <c r="Q41" s="344"/>
      <c r="R41" s="54"/>
      <c r="S41" s="344"/>
      <c r="T41" s="54"/>
      <c r="U41" s="10"/>
      <c r="V41" s="10"/>
    </row>
    <row r="42" spans="1:22" ht="15.75" thickBot="1" x14ac:dyDescent="0.3">
      <c r="A42" s="307"/>
      <c r="B42" s="127"/>
      <c r="C42" s="43"/>
      <c r="D42" s="176"/>
      <c r="E42" s="29"/>
      <c r="F42" s="199"/>
      <c r="G42" s="66"/>
      <c r="I42" s="556"/>
      <c r="J42" s="678"/>
      <c r="K42" s="321" t="s">
        <v>181</v>
      </c>
      <c r="L42" s="616"/>
      <c r="M42" s="15"/>
      <c r="N42" s="572" t="s">
        <v>1</v>
      </c>
      <c r="O42" s="40" t="s">
        <v>183</v>
      </c>
      <c r="P42" s="601">
        <v>92.58</v>
      </c>
      <c r="Q42" s="344"/>
      <c r="R42" s="54"/>
      <c r="S42" s="344"/>
      <c r="T42" s="54"/>
      <c r="U42" s="10"/>
      <c r="V42" s="10"/>
    </row>
    <row r="43" spans="1:22" ht="15.75" customHeight="1" thickBot="1" x14ac:dyDescent="0.3">
      <c r="A43" s="200" t="s">
        <v>103</v>
      </c>
      <c r="B43" s="661" t="s">
        <v>33</v>
      </c>
      <c r="C43" s="222" t="s">
        <v>104</v>
      </c>
      <c r="D43" s="319" t="s">
        <v>1</v>
      </c>
      <c r="E43" s="50" t="s">
        <v>105</v>
      </c>
      <c r="F43" s="119">
        <v>42536.12</v>
      </c>
      <c r="G43" s="66"/>
      <c r="I43" s="556"/>
      <c r="J43" s="544"/>
      <c r="K43" s="174"/>
      <c r="L43" s="556"/>
      <c r="M43" s="257"/>
      <c r="N43" s="572" t="s">
        <v>1</v>
      </c>
      <c r="O43" s="40" t="s">
        <v>239</v>
      </c>
      <c r="P43" s="601">
        <v>8229.67</v>
      </c>
      <c r="Q43" s="10"/>
      <c r="R43" s="54"/>
      <c r="S43" s="10"/>
      <c r="T43" s="54"/>
      <c r="U43" s="10"/>
      <c r="V43" s="10"/>
    </row>
    <row r="44" spans="1:22" ht="15.75" hidden="1" thickBot="1" x14ac:dyDescent="0.3">
      <c r="A44" s="206" t="s">
        <v>106</v>
      </c>
      <c r="B44" s="662"/>
      <c r="C44" s="15"/>
      <c r="D44" s="279" t="s">
        <v>1</v>
      </c>
      <c r="E44" s="40" t="s">
        <v>107</v>
      </c>
      <c r="F44" s="573">
        <v>50049.08</v>
      </c>
      <c r="G44" s="66"/>
      <c r="I44" s="532"/>
      <c r="J44" s="539"/>
      <c r="K44" s="173"/>
      <c r="L44" s="173"/>
      <c r="M44" s="16"/>
      <c r="N44" s="279"/>
      <c r="O44" s="40"/>
      <c r="P44" s="605"/>
      <c r="Q44" s="344"/>
      <c r="R44" s="54"/>
      <c r="S44" s="344"/>
      <c r="T44" s="54"/>
      <c r="U44" s="10"/>
      <c r="V44" s="10"/>
    </row>
    <row r="45" spans="1:22" ht="15.75" hidden="1" customHeight="1" x14ac:dyDescent="0.25">
      <c r="A45" s="206"/>
      <c r="B45" s="662"/>
      <c r="C45" s="15"/>
      <c r="D45" s="279"/>
      <c r="E45" s="40"/>
      <c r="F45" s="573"/>
      <c r="G45" s="66"/>
      <c r="I45" s="360">
        <v>2</v>
      </c>
      <c r="J45" s="664" t="s">
        <v>73</v>
      </c>
      <c r="K45" s="200"/>
      <c r="L45" s="202"/>
      <c r="M45" s="202"/>
      <c r="N45" s="533"/>
      <c r="O45" s="200"/>
      <c r="P45" s="592"/>
      <c r="Q45" s="318"/>
      <c r="R45" s="10"/>
      <c r="S45" s="10"/>
      <c r="T45" s="10"/>
      <c r="U45" s="10"/>
      <c r="V45" s="10"/>
    </row>
    <row r="46" spans="1:22" ht="15.75" hidden="1" thickBot="1" x14ac:dyDescent="0.3">
      <c r="A46" s="206"/>
      <c r="B46" s="662"/>
      <c r="C46" s="15"/>
      <c r="D46" s="279"/>
      <c r="E46" s="40"/>
      <c r="F46" s="573"/>
      <c r="G46" s="66"/>
      <c r="I46" s="451"/>
      <c r="J46" s="665"/>
      <c r="K46" s="206"/>
      <c r="L46" s="174"/>
      <c r="M46" s="174"/>
      <c r="N46" s="585"/>
      <c r="O46" s="206"/>
      <c r="P46" s="604"/>
      <c r="Q46" s="10"/>
      <c r="R46" s="10"/>
      <c r="S46" s="10"/>
      <c r="T46" s="10"/>
      <c r="U46" s="10"/>
      <c r="V46" s="10"/>
    </row>
    <row r="47" spans="1:22" ht="15.75" hidden="1" customHeight="1" x14ac:dyDescent="0.25">
      <c r="A47" s="206"/>
      <c r="B47" s="662"/>
      <c r="C47" s="15"/>
      <c r="D47" s="279"/>
      <c r="E47" s="40"/>
      <c r="F47" s="573"/>
      <c r="G47" s="66"/>
      <c r="I47" s="561">
        <v>3</v>
      </c>
      <c r="J47" s="664" t="s">
        <v>73</v>
      </c>
      <c r="K47" s="200"/>
      <c r="L47" s="200"/>
      <c r="M47" s="34"/>
      <c r="N47" s="319"/>
      <c r="O47" s="146"/>
      <c r="P47" s="602"/>
      <c r="Q47" s="10"/>
      <c r="R47" s="10"/>
      <c r="S47" s="10"/>
      <c r="T47" s="10"/>
      <c r="U47" s="10"/>
      <c r="V47" s="10"/>
    </row>
    <row r="48" spans="1:22" ht="15.75" hidden="1" thickBot="1" x14ac:dyDescent="0.3">
      <c r="A48" s="206"/>
      <c r="B48" s="662"/>
      <c r="C48" s="15"/>
      <c r="D48" s="279"/>
      <c r="E48" s="40"/>
      <c r="F48" s="573"/>
      <c r="G48" s="66"/>
      <c r="I48" s="561"/>
      <c r="J48" s="665"/>
      <c r="K48" s="201"/>
      <c r="L48" s="173"/>
      <c r="M48" s="16"/>
      <c r="N48" s="305"/>
      <c r="O48" s="92"/>
      <c r="P48" s="596"/>
      <c r="Q48" s="10"/>
      <c r="R48" s="10"/>
      <c r="S48" s="10"/>
      <c r="T48" s="10"/>
      <c r="U48" s="10"/>
      <c r="V48" s="10"/>
    </row>
    <row r="49" spans="1:22" ht="15.75" hidden="1" customHeight="1" x14ac:dyDescent="0.25">
      <c r="A49" s="174"/>
      <c r="B49" s="663"/>
      <c r="C49" s="257"/>
      <c r="D49" s="279" t="s">
        <v>1</v>
      </c>
      <c r="E49" s="40" t="s">
        <v>108</v>
      </c>
      <c r="F49" s="573">
        <v>25559.19</v>
      </c>
      <c r="G49" s="66">
        <v>315868.13</v>
      </c>
      <c r="I49" s="557">
        <v>4</v>
      </c>
      <c r="J49" s="664" t="s">
        <v>73</v>
      </c>
      <c r="K49" s="200"/>
      <c r="L49" s="200"/>
      <c r="M49" s="202"/>
      <c r="N49" s="533"/>
      <c r="O49" s="200"/>
      <c r="P49" s="592"/>
      <c r="Q49" s="10"/>
      <c r="R49" s="10"/>
      <c r="S49" s="10"/>
      <c r="T49" s="10"/>
      <c r="U49" s="10"/>
      <c r="V49" s="10"/>
    </row>
    <row r="50" spans="1:22" ht="15.75" hidden="1" customHeight="1" x14ac:dyDescent="0.25">
      <c r="A50" s="173"/>
      <c r="B50" s="173"/>
      <c r="C50" s="16"/>
      <c r="D50" s="305" t="s">
        <v>1</v>
      </c>
      <c r="E50" s="35" t="s">
        <v>109</v>
      </c>
      <c r="F50" s="77">
        <v>40948.89</v>
      </c>
      <c r="G50" s="208"/>
      <c r="I50" s="283"/>
      <c r="J50" s="665"/>
      <c r="K50" s="201"/>
      <c r="L50" s="173"/>
      <c r="M50" s="173"/>
      <c r="N50" s="585"/>
      <c r="O50" s="201"/>
      <c r="P50" s="591"/>
      <c r="Q50" s="10"/>
      <c r="R50" s="10"/>
      <c r="S50" s="10"/>
      <c r="T50" s="10"/>
      <c r="U50" s="10"/>
      <c r="V50" s="10"/>
    </row>
    <row r="51" spans="1:22" ht="15.75" hidden="1" customHeight="1" x14ac:dyDescent="0.25">
      <c r="A51" s="115"/>
      <c r="B51" s="147"/>
      <c r="C51" s="43"/>
      <c r="D51" s="176"/>
      <c r="E51" s="29"/>
      <c r="F51" s="199"/>
      <c r="G51" s="208"/>
      <c r="I51" s="282"/>
      <c r="J51" s="280"/>
      <c r="K51" s="666"/>
      <c r="L51" s="534"/>
      <c r="M51" s="556"/>
      <c r="N51" s="579"/>
      <c r="O51" s="104"/>
      <c r="P51" s="606"/>
      <c r="Q51" s="10"/>
      <c r="R51" s="10"/>
      <c r="S51" s="10"/>
      <c r="T51" s="10"/>
      <c r="U51" s="10"/>
      <c r="V51" s="10"/>
    </row>
    <row r="52" spans="1:22" ht="16.5" hidden="1" customHeight="1" x14ac:dyDescent="0.25">
      <c r="A52" s="115"/>
      <c r="B52" s="147"/>
      <c r="C52" s="43"/>
      <c r="D52" s="176"/>
      <c r="E52" s="29"/>
      <c r="F52" s="199"/>
      <c r="G52" s="31"/>
      <c r="I52" s="558"/>
      <c r="J52" s="281"/>
      <c r="K52" s="667"/>
      <c r="L52" s="173"/>
      <c r="M52" s="532"/>
      <c r="N52" s="279"/>
      <c r="O52" s="40"/>
      <c r="P52" s="595"/>
      <c r="Q52" s="10"/>
      <c r="R52" s="10"/>
      <c r="S52" s="10"/>
      <c r="T52" s="10"/>
      <c r="U52" s="10"/>
      <c r="V52" s="10"/>
    </row>
    <row r="53" spans="1:22" ht="15.75" hidden="1" customHeight="1" x14ac:dyDescent="0.25">
      <c r="A53" s="115">
        <v>2</v>
      </c>
      <c r="B53" s="60" t="s">
        <v>37</v>
      </c>
      <c r="C53" s="47" t="s">
        <v>29</v>
      </c>
      <c r="D53" s="75" t="s">
        <v>59</v>
      </c>
      <c r="E53" s="29" t="s">
        <v>1</v>
      </c>
      <c r="F53" s="199" t="s">
        <v>50</v>
      </c>
      <c r="G53" s="77">
        <v>39799.230000000003</v>
      </c>
      <c r="I53" s="668"/>
      <c r="J53" s="670"/>
      <c r="K53" s="183"/>
      <c r="L53" s="43"/>
      <c r="M53" s="73"/>
      <c r="N53" s="279"/>
      <c r="O53" s="40"/>
      <c r="P53" s="595"/>
      <c r="Q53" s="10"/>
      <c r="R53" s="10"/>
      <c r="S53" s="10"/>
      <c r="T53" s="10"/>
      <c r="U53" s="10"/>
      <c r="V53" s="10"/>
    </row>
    <row r="54" spans="1:22" ht="17.25" hidden="1" customHeight="1" x14ac:dyDescent="0.25">
      <c r="A54" s="116"/>
      <c r="B54" s="63"/>
      <c r="C54" s="43"/>
      <c r="D54" s="73"/>
      <c r="E54" s="10"/>
      <c r="F54" s="144"/>
      <c r="G54" s="118"/>
      <c r="I54" s="669"/>
      <c r="J54" s="671"/>
      <c r="K54" s="83"/>
      <c r="L54" s="39"/>
      <c r="M54" s="38"/>
      <c r="N54" s="39"/>
      <c r="O54" s="177"/>
      <c r="P54" s="607"/>
      <c r="Q54" s="10"/>
      <c r="R54" s="10"/>
      <c r="S54" s="10"/>
      <c r="T54" s="10"/>
      <c r="U54" s="10"/>
      <c r="V54" s="10"/>
    </row>
    <row r="55" spans="1:22" ht="15.75" thickBot="1" x14ac:dyDescent="0.3">
      <c r="A55" s="116"/>
      <c r="B55" s="63"/>
      <c r="C55" s="43"/>
      <c r="D55" s="73"/>
      <c r="E55" s="10"/>
      <c r="F55" s="144"/>
      <c r="G55" s="62">
        <f>SUM(G37:G54)</f>
        <v>635305.98</v>
      </c>
      <c r="I55" s="612" t="s">
        <v>30</v>
      </c>
      <c r="J55" s="613"/>
      <c r="K55" s="613"/>
      <c r="L55" s="613"/>
      <c r="M55" s="613"/>
      <c r="N55" s="613"/>
      <c r="O55" s="614"/>
      <c r="P55" s="603">
        <f>SUM(P32:P52)</f>
        <v>23464.42</v>
      </c>
      <c r="Q55" s="10"/>
      <c r="R55" s="10"/>
      <c r="S55" s="10"/>
      <c r="T55" s="10"/>
      <c r="U55" s="10"/>
      <c r="V55" s="10"/>
    </row>
    <row r="56" spans="1:22" ht="15.75" thickBot="1" x14ac:dyDescent="0.3">
      <c r="A56" s="116"/>
      <c r="B56" s="65" t="s">
        <v>60</v>
      </c>
      <c r="C56" s="48"/>
      <c r="D56" s="52"/>
      <c r="E56" s="39"/>
      <c r="F56" s="61"/>
      <c r="G56" s="119">
        <v>4474.07</v>
      </c>
      <c r="I56" s="553">
        <v>1</v>
      </c>
      <c r="J56" s="209" t="s">
        <v>90</v>
      </c>
      <c r="K56" s="533" t="s">
        <v>118</v>
      </c>
      <c r="L56" s="533" t="s">
        <v>89</v>
      </c>
      <c r="M56" s="565" t="s">
        <v>154</v>
      </c>
      <c r="N56" s="131" t="s">
        <v>1</v>
      </c>
      <c r="O56" s="40" t="s">
        <v>184</v>
      </c>
      <c r="P56" s="601">
        <v>222.55</v>
      </c>
      <c r="Q56" s="344"/>
      <c r="R56" s="10"/>
      <c r="S56" s="344"/>
      <c r="T56" s="10"/>
      <c r="U56" s="10"/>
      <c r="V56" s="10"/>
    </row>
    <row r="57" spans="1:22" ht="15.75" thickBot="1" x14ac:dyDescent="0.3">
      <c r="A57" s="116">
        <v>3</v>
      </c>
      <c r="B57" s="60" t="s">
        <v>37</v>
      </c>
      <c r="C57" s="43" t="s">
        <v>33</v>
      </c>
      <c r="D57" s="73" t="s">
        <v>40</v>
      </c>
      <c r="E57" s="570" t="s">
        <v>1</v>
      </c>
      <c r="F57" s="90" t="s">
        <v>61</v>
      </c>
      <c r="G57" s="156"/>
      <c r="I57" s="197"/>
      <c r="J57" s="198"/>
      <c r="K57" s="556" t="s">
        <v>155</v>
      </c>
      <c r="L57" s="556"/>
      <c r="M57" s="566"/>
      <c r="N57" s="131"/>
      <c r="O57" s="40"/>
      <c r="P57" s="601"/>
      <c r="Q57" s="10"/>
      <c r="R57" s="10"/>
      <c r="S57" s="10"/>
      <c r="T57" s="10"/>
      <c r="U57" s="10"/>
      <c r="V57" s="10"/>
    </row>
    <row r="58" spans="1:22" ht="15.75" hidden="1" thickBot="1" x14ac:dyDescent="0.3">
      <c r="A58" s="116"/>
      <c r="B58" s="65" t="s">
        <v>41</v>
      </c>
      <c r="C58" s="39"/>
      <c r="D58" s="38"/>
      <c r="E58" s="39"/>
      <c r="F58" s="117"/>
      <c r="G58" s="77">
        <v>638.22</v>
      </c>
      <c r="I58" s="142">
        <v>2</v>
      </c>
      <c r="J58" s="143"/>
      <c r="K58" s="55"/>
      <c r="L58" s="32"/>
      <c r="M58" s="19"/>
      <c r="N58" s="32"/>
      <c r="O58" s="33"/>
      <c r="P58" s="608"/>
      <c r="Q58" s="10"/>
      <c r="R58" s="10"/>
      <c r="S58" s="10"/>
      <c r="T58" s="10"/>
      <c r="U58" s="10"/>
      <c r="V58" s="10"/>
    </row>
    <row r="59" spans="1:22" ht="15.75" hidden="1" thickBot="1" x14ac:dyDescent="0.3">
      <c r="A59" s="612" t="s">
        <v>30</v>
      </c>
      <c r="B59" s="613"/>
      <c r="C59" s="613"/>
      <c r="D59" s="613"/>
      <c r="E59" s="613"/>
      <c r="F59" s="614"/>
      <c r="G59" s="128"/>
      <c r="I59" s="653">
        <v>2</v>
      </c>
      <c r="J59" s="627"/>
      <c r="K59" s="75"/>
      <c r="L59" s="658"/>
      <c r="M59" s="660"/>
      <c r="N59" s="146"/>
      <c r="O59" s="50"/>
      <c r="P59" s="602"/>
      <c r="Q59" s="10"/>
      <c r="R59" s="10"/>
      <c r="S59" s="10"/>
      <c r="T59" s="10"/>
      <c r="U59" s="10"/>
      <c r="V59" s="10"/>
    </row>
    <row r="60" spans="1:22" ht="15.75" hidden="1" thickBot="1" x14ac:dyDescent="0.3">
      <c r="A60" s="59">
        <v>1</v>
      </c>
      <c r="B60" s="74" t="s">
        <v>37</v>
      </c>
      <c r="C60" s="53" t="s">
        <v>23</v>
      </c>
      <c r="D60" s="47" t="s">
        <v>62</v>
      </c>
      <c r="E60" s="569" t="s">
        <v>1</v>
      </c>
      <c r="F60" s="50" t="s">
        <v>63</v>
      </c>
      <c r="G60" s="128"/>
      <c r="I60" s="654"/>
      <c r="J60" s="656"/>
      <c r="K60" s="52"/>
      <c r="L60" s="659"/>
      <c r="M60" s="659"/>
      <c r="N60" s="131"/>
      <c r="O60" s="40"/>
      <c r="P60" s="595"/>
      <c r="Q60" s="10"/>
      <c r="R60" s="10"/>
      <c r="S60" s="10"/>
      <c r="T60" s="10"/>
      <c r="U60" s="10"/>
      <c r="V60" s="10"/>
    </row>
    <row r="61" spans="1:22" ht="15.75" hidden="1" thickBot="1" x14ac:dyDescent="0.3">
      <c r="A61" s="180"/>
      <c r="B61" s="132"/>
      <c r="C61" s="56"/>
      <c r="D61" s="43"/>
      <c r="E61" s="11"/>
      <c r="F61" s="144"/>
      <c r="G61" s="128"/>
      <c r="I61" s="654"/>
      <c r="J61" s="656"/>
      <c r="K61" s="560"/>
      <c r="L61" s="659"/>
      <c r="M61" s="659"/>
      <c r="N61" s="131"/>
      <c r="O61" s="40"/>
      <c r="P61" s="595"/>
      <c r="Q61" s="10"/>
      <c r="R61" s="10"/>
      <c r="S61" s="10"/>
      <c r="T61" s="10"/>
      <c r="U61" s="10"/>
      <c r="V61" s="10"/>
    </row>
    <row r="62" spans="1:22" ht="15.75" hidden="1" thickBot="1" x14ac:dyDescent="0.3">
      <c r="A62" s="122">
        <v>2</v>
      </c>
      <c r="B62" s="60" t="s">
        <v>37</v>
      </c>
      <c r="C62" s="26" t="s">
        <v>24</v>
      </c>
      <c r="D62" s="29" t="s">
        <v>64</v>
      </c>
      <c r="E62" s="570" t="s">
        <v>1</v>
      </c>
      <c r="F62" s="92" t="s">
        <v>65</v>
      </c>
      <c r="G62" s="121">
        <v>521765</v>
      </c>
      <c r="I62" s="655"/>
      <c r="J62" s="657"/>
      <c r="K62" s="545"/>
      <c r="L62" s="629"/>
      <c r="M62" s="629"/>
      <c r="N62" s="92"/>
      <c r="O62" s="35"/>
      <c r="P62" s="596"/>
      <c r="Q62" s="10"/>
      <c r="R62" s="10"/>
      <c r="S62" s="10"/>
      <c r="T62" s="10"/>
      <c r="U62" s="10"/>
      <c r="V62" s="10"/>
    </row>
    <row r="63" spans="1:22" ht="15.75" thickBot="1" x14ac:dyDescent="0.3">
      <c r="A63" s="122"/>
      <c r="B63" s="60"/>
      <c r="C63" s="26"/>
      <c r="D63" s="29"/>
      <c r="E63" s="38"/>
      <c r="F63" s="48"/>
      <c r="G63" s="114">
        <f>SUM(G56:G62)</f>
        <v>526877.29</v>
      </c>
      <c r="I63" s="612" t="s">
        <v>91</v>
      </c>
      <c r="J63" s="613"/>
      <c r="K63" s="613"/>
      <c r="L63" s="613"/>
      <c r="M63" s="613"/>
      <c r="N63" s="613"/>
      <c r="O63" s="614"/>
      <c r="P63" s="603">
        <f>SUM(P56:P62)</f>
        <v>222.55</v>
      </c>
      <c r="Q63" s="10"/>
      <c r="R63" s="10"/>
      <c r="S63" s="10"/>
      <c r="T63" s="10"/>
      <c r="U63" s="10"/>
      <c r="V63" s="10"/>
    </row>
    <row r="64" spans="1:22" ht="15.75" thickBot="1" x14ac:dyDescent="0.3">
      <c r="A64" s="122"/>
      <c r="B64" s="60"/>
      <c r="C64" s="26"/>
      <c r="D64" s="29"/>
      <c r="E64" s="38"/>
      <c r="F64" s="48"/>
      <c r="G64" s="114"/>
      <c r="I64" s="639">
        <v>1</v>
      </c>
      <c r="J64" s="641" t="s">
        <v>82</v>
      </c>
      <c r="K64" s="497"/>
      <c r="L64" s="533"/>
      <c r="M64" s="516"/>
      <c r="N64" s="575"/>
      <c r="O64" s="41"/>
      <c r="P64" s="594"/>
      <c r="Q64" s="345"/>
      <c r="R64" s="646"/>
      <c r="S64" s="647"/>
      <c r="T64" s="345"/>
      <c r="U64" s="54"/>
      <c r="V64" s="10"/>
    </row>
    <row r="65" spans="1:22" ht="15.75" thickBot="1" x14ac:dyDescent="0.3">
      <c r="A65" s="122"/>
      <c r="B65" s="60"/>
      <c r="C65" s="26"/>
      <c r="D65" s="29"/>
      <c r="E65" s="38"/>
      <c r="F65" s="48"/>
      <c r="G65" s="114"/>
      <c r="I65" s="640"/>
      <c r="J65" s="642"/>
      <c r="K65" s="534"/>
      <c r="L65" s="556"/>
      <c r="M65" s="517"/>
      <c r="N65" s="83"/>
      <c r="O65" s="35"/>
      <c r="P65" s="596"/>
      <c r="Q65" s="345"/>
      <c r="R65" s="646"/>
      <c r="S65" s="647"/>
      <c r="T65" s="345"/>
      <c r="U65" s="54"/>
      <c r="V65" s="10"/>
    </row>
    <row r="66" spans="1:22" ht="15.75" thickBot="1" x14ac:dyDescent="0.3">
      <c r="A66" s="122"/>
      <c r="B66" s="60"/>
      <c r="C66" s="26"/>
      <c r="D66" s="29"/>
      <c r="E66" s="38"/>
      <c r="F66" s="48"/>
      <c r="G66" s="114"/>
      <c r="I66" s="648">
        <v>2</v>
      </c>
      <c r="J66" s="649" t="s">
        <v>82</v>
      </c>
      <c r="K66" s="202" t="s">
        <v>151</v>
      </c>
      <c r="L66" s="202" t="s">
        <v>78</v>
      </c>
      <c r="M66" s="427" t="s">
        <v>152</v>
      </c>
      <c r="N66" s="83" t="s">
        <v>1</v>
      </c>
      <c r="O66" s="35" t="s">
        <v>185</v>
      </c>
      <c r="P66" s="590">
        <v>1385.16</v>
      </c>
      <c r="Q66" s="345"/>
      <c r="R66" s="646"/>
      <c r="S66" s="647"/>
      <c r="T66" s="345"/>
      <c r="U66" s="54"/>
      <c r="V66" s="10"/>
    </row>
    <row r="67" spans="1:22" ht="15.75" thickBot="1" x14ac:dyDescent="0.3">
      <c r="A67" s="122"/>
      <c r="B67" s="60"/>
      <c r="C67" s="26"/>
      <c r="D67" s="29"/>
      <c r="E67" s="38"/>
      <c r="F67" s="48"/>
      <c r="G67" s="114"/>
      <c r="I67" s="648"/>
      <c r="J67" s="650"/>
      <c r="K67" s="206" t="s">
        <v>153</v>
      </c>
      <c r="L67" s="174"/>
      <c r="M67" s="428"/>
      <c r="N67" s="68"/>
      <c r="O67" s="40"/>
      <c r="P67" s="601"/>
      <c r="Q67" s="345"/>
      <c r="R67" s="646"/>
      <c r="S67" s="647"/>
      <c r="T67" s="345"/>
      <c r="U67" s="54"/>
      <c r="V67" s="10"/>
    </row>
    <row r="68" spans="1:22" ht="15.75" hidden="1" thickBot="1" x14ac:dyDescent="0.3">
      <c r="A68" s="122"/>
      <c r="B68" s="60"/>
      <c r="C68" s="26"/>
      <c r="D68" s="29"/>
      <c r="E68" s="38"/>
      <c r="F68" s="48"/>
      <c r="G68" s="114"/>
      <c r="I68" s="648"/>
      <c r="J68" s="650"/>
      <c r="K68" s="321"/>
      <c r="L68" s="174"/>
      <c r="M68" s="206"/>
      <c r="N68" s="68"/>
      <c r="O68" s="40"/>
      <c r="P68" s="601"/>
      <c r="Q68" s="345"/>
      <c r="R68" s="646"/>
      <c r="S68" s="647"/>
      <c r="T68" s="345"/>
      <c r="U68" s="54"/>
      <c r="V68" s="10"/>
    </row>
    <row r="69" spans="1:22" ht="15.75" hidden="1" customHeight="1" x14ac:dyDescent="0.25">
      <c r="A69" s="122"/>
      <c r="B69" s="60"/>
      <c r="C69" s="26"/>
      <c r="D69" s="29"/>
      <c r="E69" s="38"/>
      <c r="F69" s="48"/>
      <c r="G69" s="203">
        <v>269246.51</v>
      </c>
      <c r="H69" s="164"/>
      <c r="I69" s="648"/>
      <c r="J69" s="650"/>
      <c r="K69" s="332"/>
      <c r="L69" s="11"/>
      <c r="M69" s="73"/>
      <c r="N69" s="130"/>
      <c r="O69" s="41"/>
      <c r="P69" s="594"/>
      <c r="Q69" s="10"/>
      <c r="R69" s="651"/>
      <c r="S69" s="652"/>
      <c r="T69" s="10"/>
      <c r="U69" s="10"/>
      <c r="V69" s="10"/>
    </row>
    <row r="70" spans="1:22" ht="15.75" thickBot="1" x14ac:dyDescent="0.3">
      <c r="A70" s="122"/>
      <c r="B70" s="60"/>
      <c r="C70" s="26"/>
      <c r="D70" s="29"/>
      <c r="E70" s="38"/>
      <c r="F70" s="48"/>
      <c r="G70" s="295"/>
      <c r="H70" s="164"/>
      <c r="I70" s="551">
        <v>3</v>
      </c>
      <c r="J70" s="242" t="s">
        <v>82</v>
      </c>
      <c r="K70" s="202" t="s">
        <v>219</v>
      </c>
      <c r="L70" s="202" t="s">
        <v>36</v>
      </c>
      <c r="M70" s="427" t="s">
        <v>226</v>
      </c>
      <c r="N70" s="68" t="s">
        <v>1</v>
      </c>
      <c r="O70" s="40" t="s">
        <v>228</v>
      </c>
      <c r="P70" s="601">
        <v>634.04</v>
      </c>
      <c r="Q70" s="10"/>
      <c r="R70" s="537"/>
      <c r="S70" s="536"/>
      <c r="T70" s="10"/>
      <c r="U70" s="10"/>
      <c r="V70" s="10"/>
    </row>
    <row r="71" spans="1:22" ht="15.75" thickBot="1" x14ac:dyDescent="0.3">
      <c r="A71" s="122"/>
      <c r="B71" s="60"/>
      <c r="C71" s="26"/>
      <c r="D71" s="29"/>
      <c r="E71" s="38"/>
      <c r="F71" s="48"/>
      <c r="G71" s="295"/>
      <c r="H71" s="164"/>
      <c r="I71" s="555"/>
      <c r="J71" s="223"/>
      <c r="K71" s="480" t="s">
        <v>227</v>
      </c>
      <c r="L71" s="174"/>
      <c r="M71" s="428"/>
      <c r="N71" s="68" t="s">
        <v>1</v>
      </c>
      <c r="O71" s="40" t="s">
        <v>229</v>
      </c>
      <c r="P71" s="601">
        <v>1803.76</v>
      </c>
      <c r="Q71" s="10"/>
      <c r="R71" s="537"/>
      <c r="S71" s="536"/>
      <c r="T71" s="10"/>
      <c r="U71" s="10"/>
      <c r="V71" s="10"/>
    </row>
    <row r="72" spans="1:22" ht="15.75" thickBot="1" x14ac:dyDescent="0.3">
      <c r="A72" s="122"/>
      <c r="B72" s="60"/>
      <c r="C72" s="26"/>
      <c r="D72" s="29"/>
      <c r="E72" s="38"/>
      <c r="F72" s="48"/>
      <c r="G72" s="295"/>
      <c r="H72" s="164"/>
      <c r="I72" s="555"/>
      <c r="J72" s="223"/>
      <c r="K72" s="480"/>
      <c r="L72" s="174"/>
      <c r="M72" s="432"/>
      <c r="N72" s="68" t="s">
        <v>1</v>
      </c>
      <c r="O72" s="40" t="s">
        <v>230</v>
      </c>
      <c r="P72" s="601">
        <v>8676.0499999999993</v>
      </c>
      <c r="Q72" s="10"/>
      <c r="R72" s="537"/>
      <c r="S72" s="536"/>
      <c r="T72" s="10"/>
      <c r="U72" s="10"/>
      <c r="V72" s="10"/>
    </row>
    <row r="73" spans="1:22" ht="15.75" thickBot="1" x14ac:dyDescent="0.3">
      <c r="A73" s="122"/>
      <c r="B73" s="60"/>
      <c r="C73" s="26"/>
      <c r="D73" s="29"/>
      <c r="E73" s="38"/>
      <c r="F73" s="48"/>
      <c r="G73" s="295"/>
      <c r="H73" s="164"/>
      <c r="I73" s="555"/>
      <c r="J73" s="223"/>
      <c r="K73" s="480"/>
      <c r="L73" s="174"/>
      <c r="M73" s="432"/>
      <c r="N73" s="68" t="s">
        <v>1</v>
      </c>
      <c r="O73" s="40" t="s">
        <v>231</v>
      </c>
      <c r="P73" s="601">
        <v>8856.25</v>
      </c>
      <c r="Q73" s="10"/>
      <c r="R73" s="537"/>
      <c r="S73" s="536"/>
      <c r="T73" s="10"/>
      <c r="U73" s="10"/>
      <c r="V73" s="10"/>
    </row>
    <row r="74" spans="1:22" ht="15.75" hidden="1" thickBot="1" x14ac:dyDescent="0.3">
      <c r="A74" s="122"/>
      <c r="B74" s="60"/>
      <c r="C74" s="26"/>
      <c r="D74" s="29"/>
      <c r="E74" s="38"/>
      <c r="F74" s="48"/>
      <c r="G74" s="295"/>
      <c r="H74" s="164"/>
      <c r="I74" s="552"/>
      <c r="J74" s="243"/>
      <c r="K74" s="308"/>
      <c r="L74" s="173"/>
      <c r="M74" s="441"/>
      <c r="N74" s="570"/>
      <c r="O74" s="35"/>
      <c r="P74" s="596"/>
      <c r="Q74" s="10"/>
      <c r="R74" s="537"/>
      <c r="S74" s="536"/>
      <c r="T74" s="10"/>
      <c r="U74" s="10"/>
      <c r="V74" s="10"/>
    </row>
    <row r="75" spans="1:22" ht="15.75" hidden="1" thickBot="1" x14ac:dyDescent="0.3">
      <c r="A75" s="122"/>
      <c r="B75" s="60"/>
      <c r="C75" s="26"/>
      <c r="D75" s="29"/>
      <c r="E75" s="38"/>
      <c r="F75" s="48"/>
      <c r="G75" s="295"/>
      <c r="H75" s="164"/>
      <c r="I75" s="551">
        <v>4</v>
      </c>
      <c r="J75" s="242" t="s">
        <v>82</v>
      </c>
      <c r="K75" s="437"/>
      <c r="L75" s="202"/>
      <c r="M75" s="431"/>
      <c r="N75" s="569"/>
      <c r="O75" s="50"/>
      <c r="P75" s="602"/>
      <c r="Q75" s="10"/>
      <c r="R75" s="537"/>
      <c r="S75" s="536"/>
      <c r="T75" s="10"/>
      <c r="U75" s="10"/>
      <c r="V75" s="10"/>
    </row>
    <row r="76" spans="1:22" ht="15.75" hidden="1" thickBot="1" x14ac:dyDescent="0.3">
      <c r="A76" s="122"/>
      <c r="B76" s="60"/>
      <c r="C76" s="26"/>
      <c r="D76" s="29"/>
      <c r="E76" s="38"/>
      <c r="F76" s="48"/>
      <c r="G76" s="295"/>
      <c r="H76" s="164"/>
      <c r="I76" s="552"/>
      <c r="J76" s="308"/>
      <c r="K76" s="308"/>
      <c r="L76" s="173"/>
      <c r="M76" s="441"/>
      <c r="N76" s="570"/>
      <c r="O76" s="35"/>
      <c r="P76" s="596"/>
      <c r="Q76" s="10"/>
      <c r="R76" s="537"/>
      <c r="S76" s="536"/>
      <c r="T76" s="10"/>
      <c r="U76" s="10"/>
      <c r="V76" s="10"/>
    </row>
    <row r="77" spans="1:22" ht="15.75" hidden="1" thickBot="1" x14ac:dyDescent="0.3">
      <c r="A77" s="122"/>
      <c r="B77" s="60"/>
      <c r="C77" s="26"/>
      <c r="D77" s="29"/>
      <c r="E77" s="38"/>
      <c r="F77" s="48"/>
      <c r="G77" s="295"/>
      <c r="H77" s="164"/>
      <c r="I77" s="551">
        <v>3</v>
      </c>
      <c r="J77" s="242" t="s">
        <v>82</v>
      </c>
      <c r="K77" s="202"/>
      <c r="L77" s="202"/>
      <c r="M77" s="222"/>
      <c r="N77" s="569"/>
      <c r="O77" s="50"/>
      <c r="P77" s="602"/>
      <c r="Q77" s="10"/>
      <c r="R77" s="537"/>
      <c r="S77" s="536"/>
      <c r="T77" s="10"/>
      <c r="U77" s="10"/>
      <c r="V77" s="10"/>
    </row>
    <row r="78" spans="1:22" ht="15.75" hidden="1" thickBot="1" x14ac:dyDescent="0.3">
      <c r="A78" s="122"/>
      <c r="B78" s="60"/>
      <c r="C78" s="26"/>
      <c r="D78" s="29"/>
      <c r="E78" s="38"/>
      <c r="F78" s="48"/>
      <c r="G78" s="295"/>
      <c r="H78" s="164"/>
      <c r="I78" s="552"/>
      <c r="J78" s="536"/>
      <c r="K78" s="173"/>
      <c r="L78" s="173"/>
      <c r="M78" s="286"/>
      <c r="N78" s="570"/>
      <c r="O78" s="35"/>
      <c r="P78" s="596"/>
      <c r="Q78" s="10"/>
      <c r="R78" s="537"/>
      <c r="S78" s="536"/>
      <c r="T78" s="10"/>
      <c r="U78" s="10"/>
      <c r="V78" s="10"/>
    </row>
    <row r="79" spans="1:22" ht="15.75" hidden="1" thickBot="1" x14ac:dyDescent="0.3">
      <c r="A79" s="122"/>
      <c r="B79" s="60"/>
      <c r="C79" s="26"/>
      <c r="D79" s="29"/>
      <c r="E79" s="38"/>
      <c r="F79" s="48"/>
      <c r="G79" s="295"/>
      <c r="H79" s="164"/>
      <c r="I79" s="551">
        <v>4</v>
      </c>
      <c r="J79" s="242" t="s">
        <v>82</v>
      </c>
      <c r="K79" s="533"/>
      <c r="L79" s="202"/>
      <c r="M79" s="200"/>
      <c r="N79" s="624"/>
      <c r="O79" s="644"/>
      <c r="P79" s="632"/>
      <c r="Q79" s="10"/>
      <c r="R79" s="537"/>
      <c r="S79" s="536"/>
      <c r="T79" s="10"/>
      <c r="U79" s="10"/>
      <c r="V79" s="10"/>
    </row>
    <row r="80" spans="1:22" ht="15.75" hidden="1" thickBot="1" x14ac:dyDescent="0.3">
      <c r="A80" s="122"/>
      <c r="B80" s="60"/>
      <c r="C80" s="26"/>
      <c r="D80" s="29"/>
      <c r="E80" s="38"/>
      <c r="F80" s="48"/>
      <c r="G80" s="295"/>
      <c r="H80" s="164"/>
      <c r="I80" s="552"/>
      <c r="J80" s="536"/>
      <c r="K80" s="585"/>
      <c r="L80" s="174"/>
      <c r="M80" s="206"/>
      <c r="N80" s="643"/>
      <c r="O80" s="645"/>
      <c r="P80" s="633"/>
      <c r="Q80" s="10"/>
      <c r="R80" s="537"/>
      <c r="S80" s="536"/>
      <c r="T80" s="10"/>
      <c r="U80" s="10"/>
      <c r="V80" s="10"/>
    </row>
    <row r="81" spans="1:28" ht="30.75" hidden="1" thickBot="1" x14ac:dyDescent="0.3">
      <c r="A81" s="122">
        <v>3</v>
      </c>
      <c r="B81" s="120" t="s">
        <v>66</v>
      </c>
      <c r="C81" s="32" t="s">
        <v>0</v>
      </c>
      <c r="D81" s="76" t="s">
        <v>67</v>
      </c>
      <c r="E81" s="32" t="s">
        <v>1</v>
      </c>
      <c r="F81" s="45" t="s">
        <v>55</v>
      </c>
      <c r="G81" s="295"/>
      <c r="H81" s="164"/>
      <c r="I81" s="551">
        <v>5</v>
      </c>
      <c r="J81" s="328" t="s">
        <v>82</v>
      </c>
      <c r="K81" s="327"/>
      <c r="L81" s="202"/>
      <c r="M81" s="200"/>
      <c r="N81" s="83"/>
      <c r="O81" s="35"/>
      <c r="P81" s="596"/>
      <c r="Q81" s="344"/>
      <c r="R81" s="535"/>
      <c r="S81" s="344"/>
      <c r="T81" s="54"/>
      <c r="U81" s="10"/>
      <c r="V81" s="10"/>
    </row>
    <row r="82" spans="1:28" ht="15.75" hidden="1" thickBot="1" x14ac:dyDescent="0.3">
      <c r="A82" s="612" t="s">
        <v>25</v>
      </c>
      <c r="B82" s="613"/>
      <c r="C82" s="613"/>
      <c r="D82" s="613"/>
      <c r="E82" s="613"/>
      <c r="F82" s="614"/>
      <c r="G82" s="295"/>
      <c r="H82" s="164"/>
      <c r="I82" s="552"/>
      <c r="J82" s="329"/>
      <c r="K82" s="578"/>
      <c r="L82" s="174"/>
      <c r="M82" s="206"/>
      <c r="N82" s="83"/>
      <c r="O82" s="35"/>
      <c r="P82" s="596"/>
      <c r="Q82" s="344"/>
      <c r="R82" s="344"/>
      <c r="S82" s="10"/>
      <c r="T82" s="10"/>
      <c r="U82" s="54"/>
      <c r="V82" s="54"/>
    </row>
    <row r="83" spans="1:28" ht="15.75" hidden="1" thickBot="1" x14ac:dyDescent="0.3">
      <c r="A83" s="162"/>
      <c r="B83" s="562"/>
      <c r="C83" s="562"/>
      <c r="D83" s="562"/>
      <c r="E83" s="162"/>
      <c r="F83" s="162"/>
      <c r="G83" s="300"/>
      <c r="H83" s="300"/>
      <c r="I83" s="354"/>
      <c r="J83" s="242" t="s">
        <v>82</v>
      </c>
      <c r="K83" s="233"/>
      <c r="L83" s="202"/>
      <c r="M83" s="222"/>
      <c r="N83" s="202"/>
      <c r="O83" s="207"/>
      <c r="P83" s="592"/>
      <c r="Q83" s="10"/>
      <c r="R83" s="10"/>
      <c r="S83" s="10"/>
      <c r="T83" s="10"/>
      <c r="U83" s="10"/>
      <c r="V83" s="10"/>
    </row>
    <row r="84" spans="1:28" ht="15.75" hidden="1" thickBot="1" x14ac:dyDescent="0.3">
      <c r="A84" s="246">
        <v>1</v>
      </c>
      <c r="B84" s="123" t="s">
        <v>37</v>
      </c>
      <c r="C84" s="26" t="s">
        <v>27</v>
      </c>
      <c r="D84" s="47" t="s">
        <v>68</v>
      </c>
      <c r="E84" s="575" t="s">
        <v>1</v>
      </c>
      <c r="F84" s="219" t="s">
        <v>69</v>
      </c>
      <c r="G84" s="302"/>
      <c r="H84" s="302"/>
      <c r="I84" s="350"/>
      <c r="J84" s="223"/>
      <c r="K84" s="294"/>
      <c r="L84" s="173"/>
      <c r="M84" s="286"/>
      <c r="N84" s="173"/>
      <c r="O84" s="220"/>
      <c r="P84" s="591"/>
      <c r="Q84" s="10"/>
      <c r="R84" s="10"/>
      <c r="S84" s="10"/>
      <c r="T84" s="10"/>
      <c r="U84" s="10"/>
      <c r="V84" s="10"/>
    </row>
    <row r="85" spans="1:28" ht="15.75" hidden="1" customHeight="1" x14ac:dyDescent="0.25">
      <c r="A85" s="184"/>
      <c r="B85" s="185"/>
      <c r="C85" s="29"/>
      <c r="D85" s="47"/>
      <c r="E85" s="10"/>
      <c r="F85" s="51"/>
      <c r="G85" s="302"/>
      <c r="H85" s="302"/>
      <c r="I85" s="350"/>
      <c r="J85" s="536"/>
      <c r="K85" s="585"/>
      <c r="L85" s="173"/>
      <c r="M85" s="286"/>
      <c r="N85" s="217"/>
      <c r="O85" s="40"/>
      <c r="P85" s="595"/>
      <c r="Q85" s="10"/>
      <c r="R85" s="10"/>
      <c r="S85" s="10"/>
      <c r="T85" s="10"/>
      <c r="U85" s="10"/>
      <c r="V85" s="10"/>
    </row>
    <row r="86" spans="1:28" ht="15.75" hidden="1" customHeight="1" x14ac:dyDescent="0.25">
      <c r="A86" s="184"/>
      <c r="B86" s="185"/>
      <c r="C86" s="29"/>
      <c r="D86" s="47"/>
      <c r="E86" s="10"/>
      <c r="F86" s="51"/>
      <c r="G86" s="304"/>
      <c r="H86" s="304"/>
      <c r="I86" s="251"/>
      <c r="J86" s="243"/>
      <c r="K86" s="244"/>
      <c r="L86" s="245"/>
      <c r="M86" s="545"/>
      <c r="N86" s="218"/>
      <c r="O86" s="35"/>
      <c r="P86" s="596"/>
      <c r="Q86" s="10"/>
      <c r="R86" s="10"/>
      <c r="S86" s="10"/>
      <c r="T86" s="10"/>
      <c r="U86" s="10"/>
      <c r="V86" s="10"/>
    </row>
    <row r="87" spans="1:28" ht="15.75" customHeight="1" thickBot="1" x14ac:dyDescent="0.3">
      <c r="A87" s="299">
        <v>2</v>
      </c>
      <c r="B87" s="300"/>
      <c r="C87" s="300"/>
      <c r="D87" s="300"/>
      <c r="E87" s="300"/>
      <c r="F87" s="300"/>
      <c r="G87" s="54"/>
      <c r="H87" s="164"/>
      <c r="I87" s="250" t="s">
        <v>93</v>
      </c>
      <c r="J87" s="549"/>
      <c r="K87" s="549"/>
      <c r="L87" s="549"/>
      <c r="M87" s="549"/>
      <c r="N87" s="549"/>
      <c r="O87" s="550"/>
      <c r="P87" s="603">
        <f>SUM(P64:P86)</f>
        <v>21355.26</v>
      </c>
      <c r="Q87" s="10"/>
      <c r="R87" s="10"/>
      <c r="S87" s="10"/>
      <c r="T87" s="10"/>
      <c r="U87" s="10"/>
      <c r="V87" s="10"/>
    </row>
    <row r="88" spans="1:28" x14ac:dyDescent="0.25">
      <c r="A88" s="301"/>
      <c r="B88" s="302"/>
      <c r="C88" s="302"/>
      <c r="D88" s="302"/>
      <c r="E88" s="302"/>
      <c r="F88" s="302"/>
      <c r="G88" s="54"/>
      <c r="H88" s="164"/>
      <c r="I88" s="634">
        <v>1</v>
      </c>
      <c r="J88" s="284" t="s">
        <v>102</v>
      </c>
      <c r="K88" s="437" t="s">
        <v>151</v>
      </c>
      <c r="L88" s="202" t="s">
        <v>246</v>
      </c>
      <c r="M88" s="202" t="s">
        <v>247</v>
      </c>
      <c r="N88" s="202" t="s">
        <v>1</v>
      </c>
      <c r="O88" s="207" t="s">
        <v>248</v>
      </c>
      <c r="P88" s="592">
        <v>24293.81</v>
      </c>
      <c r="Q88" s="346"/>
      <c r="R88" s="348"/>
      <c r="S88" s="346"/>
      <c r="T88" s="348"/>
      <c r="U88" s="347"/>
      <c r="V88" s="347"/>
    </row>
    <row r="89" spans="1:28" ht="15.75" thickBot="1" x14ac:dyDescent="0.3">
      <c r="A89" s="301"/>
      <c r="B89" s="302"/>
      <c r="C89" s="302"/>
      <c r="D89" s="302"/>
      <c r="E89" s="302"/>
      <c r="F89" s="302"/>
      <c r="G89" s="54"/>
      <c r="H89" s="164"/>
      <c r="I89" s="635"/>
      <c r="J89" s="285" t="s">
        <v>148</v>
      </c>
      <c r="K89" s="308" t="s">
        <v>249</v>
      </c>
      <c r="L89" s="173"/>
      <c r="M89" s="173"/>
      <c r="N89" s="173"/>
      <c r="O89" s="220"/>
      <c r="P89" s="591"/>
    </row>
    <row r="90" spans="1:28" ht="15.75" thickBot="1" x14ac:dyDescent="0.3">
      <c r="A90" s="301"/>
      <c r="B90" s="302"/>
      <c r="C90" s="302"/>
      <c r="D90" s="302"/>
      <c r="E90" s="302"/>
      <c r="F90" s="302"/>
      <c r="G90" s="54"/>
      <c r="H90" s="164"/>
      <c r="I90" s="634">
        <v>1</v>
      </c>
      <c r="J90" s="284" t="s">
        <v>102</v>
      </c>
      <c r="K90" s="437" t="s">
        <v>232</v>
      </c>
      <c r="L90" s="615" t="s">
        <v>144</v>
      </c>
      <c r="M90" s="34" t="s">
        <v>233</v>
      </c>
      <c r="N90" s="570" t="s">
        <v>1</v>
      </c>
      <c r="O90" s="35" t="s">
        <v>235</v>
      </c>
      <c r="P90" s="590">
        <v>5619.15</v>
      </c>
      <c r="Q90" s="346"/>
      <c r="R90" s="348"/>
      <c r="S90" s="346"/>
      <c r="T90" s="348"/>
      <c r="U90" s="347"/>
      <c r="V90" s="347"/>
    </row>
    <row r="91" spans="1:28" ht="15.75" thickBot="1" x14ac:dyDescent="0.3">
      <c r="A91" s="301"/>
      <c r="B91" s="302"/>
      <c r="C91" s="302"/>
      <c r="D91" s="302"/>
      <c r="E91" s="302"/>
      <c r="F91" s="302"/>
      <c r="G91" s="54"/>
      <c r="H91" s="164"/>
      <c r="I91" s="635"/>
      <c r="J91" s="285" t="s">
        <v>148</v>
      </c>
      <c r="K91" s="308" t="s">
        <v>234</v>
      </c>
      <c r="L91" s="638"/>
      <c r="M91" s="16"/>
      <c r="N91" s="173"/>
      <c r="O91" s="220"/>
      <c r="P91" s="591"/>
    </row>
    <row r="92" spans="1:28" ht="16.5" customHeight="1" thickBot="1" x14ac:dyDescent="0.3">
      <c r="A92" s="303"/>
      <c r="B92" s="304"/>
      <c r="C92" s="304"/>
      <c r="D92" s="304"/>
      <c r="E92" s="304"/>
      <c r="F92" s="304"/>
      <c r="G92" s="54"/>
      <c r="H92" s="164"/>
      <c r="I92" s="617" t="s">
        <v>32</v>
      </c>
      <c r="J92" s="613"/>
      <c r="K92" s="636"/>
      <c r="L92" s="613"/>
      <c r="M92" s="613"/>
      <c r="N92" s="613"/>
      <c r="O92" s="637"/>
      <c r="P92" s="609">
        <f>P90+P88</f>
        <v>29912.959999999999</v>
      </c>
      <c r="AB92" s="314"/>
    </row>
    <row r="93" spans="1:28" ht="15.75" thickBot="1" x14ac:dyDescent="0.3">
      <c r="A93" s="304"/>
      <c r="B93" s="304"/>
      <c r="C93" s="304"/>
      <c r="D93" s="302"/>
      <c r="E93" s="302"/>
      <c r="F93" s="302"/>
      <c r="G93" s="54"/>
      <c r="H93" s="164"/>
      <c r="I93" s="507">
        <v>1</v>
      </c>
      <c r="J93" s="519" t="s">
        <v>186</v>
      </c>
      <c r="K93" s="126" t="s">
        <v>149</v>
      </c>
      <c r="L93" s="559" t="s">
        <v>187</v>
      </c>
      <c r="M93" s="559" t="s">
        <v>160</v>
      </c>
      <c r="N93" s="559" t="s">
        <v>1</v>
      </c>
      <c r="O93" s="582" t="s">
        <v>188</v>
      </c>
      <c r="P93" s="610">
        <v>133.12</v>
      </c>
      <c r="AB93" s="314"/>
    </row>
    <row r="94" spans="1:28" ht="15.75" thickBot="1" x14ac:dyDescent="0.3">
      <c r="A94" s="304"/>
      <c r="B94" s="304"/>
      <c r="C94" s="304"/>
      <c r="D94" s="302"/>
      <c r="E94" s="302"/>
      <c r="F94" s="302"/>
      <c r="G94" s="54"/>
      <c r="H94" s="164"/>
      <c r="I94" s="293"/>
      <c r="J94" s="521"/>
      <c r="K94" s="520" t="s">
        <v>159</v>
      </c>
      <c r="L94" s="545"/>
      <c r="M94" s="545"/>
      <c r="N94" s="92"/>
      <c r="O94" s="92"/>
      <c r="P94" s="596"/>
      <c r="AB94" s="314"/>
    </row>
    <row r="95" spans="1:28" ht="15.75" thickBot="1" x14ac:dyDescent="0.3">
      <c r="A95" s="304"/>
      <c r="B95" s="304"/>
      <c r="C95" s="304"/>
      <c r="D95" s="302"/>
      <c r="E95" s="302"/>
      <c r="F95" s="302"/>
      <c r="G95" s="54"/>
      <c r="H95" s="164"/>
      <c r="I95" s="508">
        <v>2</v>
      </c>
      <c r="J95" s="519" t="s">
        <v>186</v>
      </c>
      <c r="K95" s="522" t="s">
        <v>149</v>
      </c>
      <c r="L95" s="559" t="s">
        <v>98</v>
      </c>
      <c r="M95" s="559" t="s">
        <v>189</v>
      </c>
      <c r="N95" s="279" t="s">
        <v>1</v>
      </c>
      <c r="O95" s="523" t="s">
        <v>191</v>
      </c>
      <c r="P95" s="611">
        <v>23542.81</v>
      </c>
      <c r="AB95" s="314"/>
    </row>
    <row r="96" spans="1:28" ht="15.75" thickBot="1" x14ac:dyDescent="0.3">
      <c r="A96" s="304"/>
      <c r="B96" s="304"/>
      <c r="C96" s="304"/>
      <c r="D96" s="302"/>
      <c r="E96" s="302"/>
      <c r="F96" s="302"/>
      <c r="G96" s="54"/>
      <c r="H96" s="164"/>
      <c r="I96" s="508"/>
      <c r="J96" s="510"/>
      <c r="K96" s="563" t="s">
        <v>190</v>
      </c>
      <c r="L96" s="560"/>
      <c r="M96" s="560"/>
      <c r="N96" s="131"/>
      <c r="O96" s="131"/>
      <c r="P96" s="85"/>
      <c r="AB96" s="314"/>
    </row>
    <row r="97" spans="1:28" ht="15.75" hidden="1" thickBot="1" x14ac:dyDescent="0.3">
      <c r="A97" s="304"/>
      <c r="B97" s="304"/>
      <c r="C97" s="304"/>
      <c r="D97" s="302"/>
      <c r="E97" s="302"/>
      <c r="F97" s="302"/>
      <c r="G97" s="54"/>
      <c r="H97" s="164"/>
      <c r="I97" s="508"/>
      <c r="J97" s="510"/>
      <c r="K97" s="577"/>
      <c r="L97" s="563"/>
      <c r="M97" s="563"/>
      <c r="N97" s="131"/>
      <c r="O97" s="131"/>
      <c r="P97" s="85"/>
      <c r="AB97" s="314"/>
    </row>
    <row r="98" spans="1:28" ht="15.75" hidden="1" thickBot="1" x14ac:dyDescent="0.3">
      <c r="A98" s="304"/>
      <c r="B98" s="304"/>
      <c r="C98" s="304"/>
      <c r="D98" s="302"/>
      <c r="E98" s="302"/>
      <c r="F98" s="302"/>
      <c r="G98" s="54"/>
      <c r="H98" s="164"/>
      <c r="I98" s="509"/>
      <c r="J98" s="586"/>
      <c r="K98" s="574"/>
      <c r="L98" s="564"/>
      <c r="M98" s="564"/>
      <c r="N98" s="92"/>
      <c r="O98" s="92"/>
      <c r="P98" s="111"/>
      <c r="AB98" s="314"/>
    </row>
    <row r="99" spans="1:28" ht="15.75" thickBot="1" x14ac:dyDescent="0.3">
      <c r="A99" s="304"/>
      <c r="B99" s="304"/>
      <c r="C99" s="304"/>
      <c r="D99" s="302"/>
      <c r="E99" s="302"/>
      <c r="F99" s="302"/>
      <c r="G99" s="54"/>
      <c r="H99" s="164"/>
      <c r="I99" s="617" t="s">
        <v>192</v>
      </c>
      <c r="J99" s="618"/>
      <c r="K99" s="618"/>
      <c r="L99" s="618"/>
      <c r="M99" s="618"/>
      <c r="N99" s="618"/>
      <c r="O99" s="619"/>
      <c r="P99" s="385">
        <f>SUM(P93:P98)</f>
        <v>23675.93</v>
      </c>
      <c r="AB99" s="314"/>
    </row>
    <row r="100" spans="1:28" ht="30.75" hidden="1" thickBot="1" x14ac:dyDescent="0.3">
      <c r="A100" s="247" t="s">
        <v>1</v>
      </c>
      <c r="B100" s="61" t="s">
        <v>96</v>
      </c>
      <c r="C100" s="128">
        <v>338765.45</v>
      </c>
      <c r="D100" s="43"/>
      <c r="E100" s="10"/>
      <c r="F100" s="51"/>
      <c r="G100" s="54"/>
      <c r="H100" s="164"/>
      <c r="I100" s="210">
        <v>1</v>
      </c>
      <c r="J100" s="211" t="s">
        <v>75</v>
      </c>
      <c r="K100" s="212"/>
      <c r="L100" s="141"/>
      <c r="M100" s="215"/>
      <c r="N100" s="213"/>
      <c r="O100" s="165"/>
      <c r="P100" s="386"/>
    </row>
    <row r="101" spans="1:28" ht="15.75" thickBot="1" x14ac:dyDescent="0.3">
      <c r="A101" s="184"/>
      <c r="B101" s="185"/>
      <c r="C101" s="29"/>
      <c r="D101" s="47"/>
      <c r="E101" s="10"/>
      <c r="F101" s="51"/>
      <c r="G101" s="124">
        <f>G69</f>
        <v>269246.51</v>
      </c>
      <c r="I101" s="621" t="s">
        <v>70</v>
      </c>
      <c r="J101" s="622"/>
      <c r="K101" s="622"/>
      <c r="L101" s="622"/>
      <c r="M101" s="622"/>
      <c r="N101" s="622"/>
      <c r="O101" s="623"/>
      <c r="P101" s="168">
        <f>P100</f>
        <v>0</v>
      </c>
    </row>
    <row r="102" spans="1:28" ht="15.75" customHeight="1" thickBot="1" x14ac:dyDescent="0.3">
      <c r="A102" s="184"/>
      <c r="B102" s="185"/>
      <c r="C102" s="29"/>
      <c r="D102" s="47"/>
      <c r="E102" s="10"/>
      <c r="F102" s="51"/>
      <c r="G102" s="62">
        <f>G21+G31+G55+G63+G101</f>
        <v>1436963.91</v>
      </c>
      <c r="I102" s="617" t="s">
        <v>18</v>
      </c>
      <c r="J102" s="618"/>
      <c r="K102" s="618"/>
      <c r="L102" s="618"/>
      <c r="M102" s="618"/>
      <c r="N102" s="618"/>
      <c r="O102" s="620"/>
      <c r="P102" s="62">
        <f>P21+P31+P55+P63+P101+P87+P92+P99</f>
        <v>178292.02</v>
      </c>
      <c r="R102" s="221"/>
    </row>
    <row r="103" spans="1:28" ht="15.75" thickBot="1" x14ac:dyDescent="0.3">
      <c r="A103" s="184"/>
      <c r="B103" s="185"/>
      <c r="C103" s="29"/>
      <c r="D103" s="47"/>
      <c r="E103" s="10"/>
      <c r="F103" s="51"/>
      <c r="I103" s="15"/>
      <c r="J103" s="10"/>
      <c r="K103" s="10"/>
      <c r="L103" s="10"/>
      <c r="M103" s="10"/>
      <c r="N103" s="10"/>
      <c r="O103" s="10"/>
      <c r="P103" s="208"/>
    </row>
    <row r="104" spans="1:28" ht="15.75" hidden="1" thickBot="1" x14ac:dyDescent="0.3">
      <c r="A104" s="184"/>
      <c r="B104" s="185"/>
      <c r="C104" s="29"/>
      <c r="D104" s="47"/>
      <c r="E104" s="10"/>
      <c r="F104" s="51"/>
      <c r="G104" s="17" t="s">
        <v>35</v>
      </c>
      <c r="I104" s="15"/>
      <c r="J104" s="10"/>
      <c r="K104" s="10"/>
      <c r="L104" s="10"/>
      <c r="M104" s="10"/>
      <c r="N104" s="10"/>
      <c r="O104" s="10"/>
      <c r="P104" s="387"/>
    </row>
    <row r="105" spans="1:28" ht="15.75" hidden="1" customHeight="1" x14ac:dyDescent="0.25">
      <c r="A105" s="184"/>
      <c r="B105" s="185"/>
      <c r="C105" s="29"/>
      <c r="D105" s="547"/>
      <c r="E105" s="547"/>
      <c r="F105" s="547"/>
      <c r="G105" s="66"/>
      <c r="I105" s="624"/>
      <c r="J105" s="627"/>
      <c r="K105" s="26"/>
      <c r="L105" s="26"/>
      <c r="M105" s="26"/>
      <c r="N105" s="255"/>
      <c r="O105" s="35"/>
      <c r="P105" s="91"/>
    </row>
    <row r="106" spans="1:28" ht="15.75" hidden="1" customHeight="1" x14ac:dyDescent="0.25">
      <c r="A106" s="184"/>
      <c r="B106" s="185"/>
      <c r="C106" s="29"/>
      <c r="D106" s="547"/>
      <c r="E106" s="547"/>
      <c r="F106" s="547"/>
      <c r="G106" s="208"/>
      <c r="I106" s="625"/>
      <c r="J106" s="628"/>
      <c r="K106" s="11"/>
      <c r="L106" s="11"/>
      <c r="M106" s="11"/>
      <c r="N106" s="342"/>
      <c r="O106" s="35"/>
      <c r="P106" s="91"/>
    </row>
    <row r="107" spans="1:28" ht="15.75" hidden="1" thickBot="1" x14ac:dyDescent="0.3">
      <c r="A107" s="184"/>
      <c r="B107" s="185"/>
      <c r="C107" s="29"/>
      <c r="D107" s="541"/>
      <c r="E107" s="541"/>
      <c r="F107" s="542"/>
      <c r="G107" s="31"/>
      <c r="I107" s="626"/>
      <c r="J107" s="629"/>
      <c r="K107" s="38"/>
      <c r="L107" s="38"/>
      <c r="M107" s="38"/>
      <c r="N107" s="326"/>
      <c r="O107" s="35"/>
      <c r="P107" s="91"/>
    </row>
    <row r="108" spans="1:28" ht="15.75" hidden="1" customHeight="1" thickBot="1" x14ac:dyDescent="0.3">
      <c r="A108" s="546" t="s">
        <v>70</v>
      </c>
      <c r="B108" s="547"/>
      <c r="C108" s="547"/>
      <c r="G108" s="62">
        <f>G105</f>
        <v>0</v>
      </c>
      <c r="I108" s="617"/>
      <c r="J108" s="630"/>
      <c r="K108" s="630"/>
      <c r="L108" s="630"/>
      <c r="M108" s="630"/>
      <c r="N108" s="630"/>
      <c r="O108" s="631"/>
      <c r="P108" s="20"/>
    </row>
    <row r="109" spans="1:28" ht="15" hidden="1" customHeight="1" thickBot="1" x14ac:dyDescent="0.3">
      <c r="A109" s="540" t="s">
        <v>18</v>
      </c>
      <c r="B109" s="541"/>
      <c r="C109" s="541"/>
      <c r="G109" s="66"/>
      <c r="I109" s="533"/>
      <c r="J109" s="415"/>
      <c r="K109" s="497"/>
      <c r="L109" s="533"/>
      <c r="M109" s="516"/>
      <c r="N109" s="131"/>
      <c r="O109" s="40"/>
      <c r="P109" s="518"/>
    </row>
    <row r="110" spans="1:28" ht="15.75" hidden="1" thickBot="1" x14ac:dyDescent="0.3">
      <c r="D110" s="29"/>
      <c r="E110" s="26"/>
      <c r="F110" s="193"/>
      <c r="G110" s="31"/>
      <c r="I110" s="532"/>
      <c r="J110" s="416"/>
      <c r="K110" s="534"/>
      <c r="L110" s="556"/>
      <c r="M110" s="517"/>
      <c r="N110" s="92"/>
      <c r="O110" s="64"/>
      <c r="P110" s="426"/>
    </row>
    <row r="111" spans="1:28" ht="15.75" hidden="1" thickBot="1" x14ac:dyDescent="0.3">
      <c r="A111" s="84"/>
      <c r="B111" s="93"/>
      <c r="C111" s="70"/>
      <c r="D111" s="75"/>
      <c r="E111" s="25"/>
      <c r="F111" s="199"/>
      <c r="G111" s="20">
        <f>G109</f>
        <v>0</v>
      </c>
      <c r="I111" s="612"/>
      <c r="J111" s="613"/>
      <c r="K111" s="613"/>
      <c r="L111" s="613"/>
      <c r="M111" s="613"/>
      <c r="N111" s="613"/>
      <c r="O111" s="614"/>
      <c r="P111" s="20"/>
    </row>
    <row r="112" spans="1:28" ht="15.75" hidden="1" thickBot="1" x14ac:dyDescent="0.3">
      <c r="A112" s="71"/>
      <c r="B112" s="235" t="s">
        <v>26</v>
      </c>
      <c r="C112" s="541"/>
      <c r="D112" s="38"/>
      <c r="E112" s="98"/>
      <c r="F112" s="61"/>
      <c r="G112" s="20"/>
      <c r="I112" s="584"/>
      <c r="J112" s="491"/>
      <c r="K112" s="233"/>
      <c r="L112" s="202"/>
      <c r="M112" s="431"/>
      <c r="N112" s="575"/>
      <c r="O112" s="41"/>
      <c r="P112" s="160"/>
    </row>
    <row r="113" spans="1:20" ht="15.75" hidden="1" thickBot="1" x14ac:dyDescent="0.3">
      <c r="A113" s="34"/>
      <c r="B113" s="60"/>
      <c r="C113" s="47"/>
      <c r="D113" s="39"/>
      <c r="E113" s="98"/>
      <c r="F113" s="154"/>
      <c r="G113" s="20"/>
      <c r="I113" s="240"/>
      <c r="J113" s="241"/>
      <c r="K113" s="206"/>
      <c r="L113" s="174"/>
      <c r="M113" s="432"/>
      <c r="N113" s="575"/>
      <c r="O113" s="41"/>
      <c r="P113" s="160"/>
    </row>
    <row r="114" spans="1:20" ht="15.75" hidden="1" thickBot="1" x14ac:dyDescent="0.3">
      <c r="A114" s="71"/>
      <c r="B114" s="235" t="s">
        <v>26</v>
      </c>
      <c r="C114" s="541"/>
      <c r="D114" s="38"/>
      <c r="E114" s="98"/>
      <c r="F114" s="61"/>
      <c r="G114" s="20"/>
      <c r="I114" s="584"/>
      <c r="J114" s="491"/>
      <c r="K114" s="233"/>
      <c r="L114" s="615"/>
      <c r="M114" s="34"/>
      <c r="N114" s="131"/>
      <c r="O114" s="40"/>
      <c r="P114" s="85"/>
    </row>
    <row r="115" spans="1:20" ht="15.75" hidden="1" thickBot="1" x14ac:dyDescent="0.3">
      <c r="A115" s="34"/>
      <c r="B115" s="60"/>
      <c r="C115" s="47"/>
      <c r="D115" s="39"/>
      <c r="E115" s="98"/>
      <c r="F115" s="154"/>
      <c r="G115" s="20"/>
      <c r="I115" s="240"/>
      <c r="J115" s="241"/>
      <c r="K115" s="321"/>
      <c r="L115" s="616"/>
      <c r="M115" s="15"/>
      <c r="N115" s="575"/>
      <c r="O115" s="41"/>
      <c r="P115" s="160"/>
    </row>
    <row r="116" spans="1:20" ht="15.75" hidden="1" thickBot="1" x14ac:dyDescent="0.3">
      <c r="A116" s="16"/>
      <c r="B116" s="65"/>
      <c r="C116" s="39"/>
      <c r="D116" s="39"/>
      <c r="E116" s="98"/>
      <c r="F116" s="154"/>
      <c r="G116" s="20"/>
      <c r="I116" s="617"/>
      <c r="J116" s="618"/>
      <c r="K116" s="618"/>
      <c r="L116" s="618"/>
      <c r="M116" s="618"/>
      <c r="N116" s="618"/>
      <c r="O116" s="619"/>
      <c r="P116" s="20"/>
    </row>
    <row r="117" spans="1:20" ht="15.75" hidden="1" customHeight="1" thickBot="1" x14ac:dyDescent="0.3">
      <c r="A117" s="16"/>
      <c r="B117" s="157"/>
      <c r="C117" s="39"/>
      <c r="D117" s="547"/>
      <c r="E117" s="547"/>
      <c r="F117" s="548"/>
      <c r="G117" s="20">
        <f>G108+G111</f>
        <v>0</v>
      </c>
      <c r="I117" s="617"/>
      <c r="J117" s="618"/>
      <c r="K117" s="618"/>
      <c r="L117" s="618"/>
      <c r="M117" s="618"/>
      <c r="N117" s="618"/>
      <c r="O117" s="620"/>
      <c r="P117" s="62"/>
    </row>
    <row r="118" spans="1:20" ht="15.75" thickBot="1" x14ac:dyDescent="0.3">
      <c r="A118" s="16"/>
      <c r="B118" s="157"/>
      <c r="C118" s="39"/>
      <c r="D118" s="547"/>
      <c r="E118" s="547"/>
      <c r="F118" s="548"/>
    </row>
    <row r="119" spans="1:20" ht="15.75" thickBot="1" x14ac:dyDescent="0.3">
      <c r="A119" s="546" t="s">
        <v>30</v>
      </c>
      <c r="B119" s="547"/>
      <c r="C119" s="547"/>
      <c r="D119" s="547"/>
      <c r="E119" s="547"/>
      <c r="F119" s="548"/>
      <c r="P119" s="287"/>
    </row>
    <row r="120" spans="1:20" ht="15.75" thickBot="1" x14ac:dyDescent="0.3">
      <c r="A120" s="546"/>
      <c r="B120" s="547"/>
      <c r="C120" s="547"/>
      <c r="D120" s="547"/>
      <c r="E120" s="547"/>
      <c r="F120" s="548"/>
      <c r="P120" s="79"/>
      <c r="T120" t="s">
        <v>114</v>
      </c>
    </row>
    <row r="121" spans="1:20" ht="15.75" thickBot="1" x14ac:dyDescent="0.3">
      <c r="A121" s="546"/>
      <c r="B121" s="547"/>
      <c r="C121" s="547"/>
      <c r="D121" s="541"/>
      <c r="E121" s="541"/>
      <c r="F121" s="542"/>
    </row>
    <row r="122" spans="1:20" ht="15.75" thickBot="1" x14ac:dyDescent="0.3">
      <c r="A122" s="546"/>
      <c r="B122" s="547"/>
      <c r="C122" s="547"/>
    </row>
    <row r="123" spans="1:20" ht="30.75" thickBot="1" x14ac:dyDescent="0.3">
      <c r="A123" s="540" t="s">
        <v>18</v>
      </c>
      <c r="B123" s="541"/>
      <c r="C123" s="541"/>
    </row>
    <row r="126" spans="1:20" x14ac:dyDescent="0.25">
      <c r="P126" t="s">
        <v>87</v>
      </c>
    </row>
  </sheetData>
  <mergeCells count="59">
    <mergeCell ref="J26:J27"/>
    <mergeCell ref="N10:N11"/>
    <mergeCell ref="P19:P20"/>
    <mergeCell ref="I21:O21"/>
    <mergeCell ref="J22:J23"/>
    <mergeCell ref="J24:J25"/>
    <mergeCell ref="O37:O38"/>
    <mergeCell ref="P37:P38"/>
    <mergeCell ref="J41:J42"/>
    <mergeCell ref="L41:L42"/>
    <mergeCell ref="A31:F31"/>
    <mergeCell ref="I31:O31"/>
    <mergeCell ref="I32:I33"/>
    <mergeCell ref="J32:J33"/>
    <mergeCell ref="N32:N33"/>
    <mergeCell ref="J34:J36"/>
    <mergeCell ref="I53:I54"/>
    <mergeCell ref="J53:J54"/>
    <mergeCell ref="J37:J38"/>
    <mergeCell ref="L37:L38"/>
    <mergeCell ref="N37:N38"/>
    <mergeCell ref="B43:B49"/>
    <mergeCell ref="J45:J46"/>
    <mergeCell ref="J47:J48"/>
    <mergeCell ref="J49:J50"/>
    <mergeCell ref="K51:K52"/>
    <mergeCell ref="I55:O55"/>
    <mergeCell ref="A59:F59"/>
    <mergeCell ref="I59:I62"/>
    <mergeCell ref="J59:J62"/>
    <mergeCell ref="L59:L62"/>
    <mergeCell ref="M59:M62"/>
    <mergeCell ref="R64:R65"/>
    <mergeCell ref="S64:S65"/>
    <mergeCell ref="I66:I69"/>
    <mergeCell ref="J66:J69"/>
    <mergeCell ref="R66:R69"/>
    <mergeCell ref="S66:S69"/>
    <mergeCell ref="I63:O63"/>
    <mergeCell ref="I64:I65"/>
    <mergeCell ref="J64:J65"/>
    <mergeCell ref="N79:N80"/>
    <mergeCell ref="O79:O80"/>
    <mergeCell ref="P79:P80"/>
    <mergeCell ref="A82:F82"/>
    <mergeCell ref="I88:I89"/>
    <mergeCell ref="I92:O92"/>
    <mergeCell ref="I99:O99"/>
    <mergeCell ref="I90:I91"/>
    <mergeCell ref="L90:L91"/>
    <mergeCell ref="I111:O111"/>
    <mergeCell ref="L114:L115"/>
    <mergeCell ref="I116:O116"/>
    <mergeCell ref="I117:O117"/>
    <mergeCell ref="I101:O101"/>
    <mergeCell ref="I102:O102"/>
    <mergeCell ref="I105:I107"/>
    <mergeCell ref="J105:J107"/>
    <mergeCell ref="I108:O108"/>
  </mergeCells>
  <pageMargins left="0.2" right="0.2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0"/>
  <sheetViews>
    <sheetView topLeftCell="A6" workbookViewId="0">
      <selection sqref="A1:H6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22"/>
      <c r="B4" s="22"/>
      <c r="C4" s="22"/>
      <c r="D4" s="700" t="s">
        <v>243</v>
      </c>
      <c r="E4" s="700"/>
      <c r="F4" s="700"/>
      <c r="G4" s="24" t="s">
        <v>16</v>
      </c>
    </row>
    <row r="6" spans="1:8" ht="15.75" thickBot="1" x14ac:dyDescent="0.3"/>
    <row r="7" spans="1:8" ht="26.25" x14ac:dyDescent="0.25">
      <c r="A7" s="7" t="s">
        <v>2</v>
      </c>
      <c r="B7" s="4" t="s">
        <v>3</v>
      </c>
      <c r="C7" s="397" t="s">
        <v>76</v>
      </c>
      <c r="D7" s="4" t="s">
        <v>4</v>
      </c>
      <c r="E7" s="5" t="s">
        <v>5</v>
      </c>
      <c r="F7" s="5" t="s">
        <v>14</v>
      </c>
      <c r="G7" s="5" t="s">
        <v>6</v>
      </c>
      <c r="H7" s="21" t="s">
        <v>12</v>
      </c>
    </row>
    <row r="8" spans="1:8" ht="27" thickBot="1" x14ac:dyDescent="0.3">
      <c r="A8" s="8" t="s">
        <v>7</v>
      </c>
      <c r="B8" s="6"/>
      <c r="C8" s="6"/>
      <c r="D8" s="6"/>
      <c r="E8" s="6" t="s">
        <v>8</v>
      </c>
      <c r="F8" s="6" t="s">
        <v>13</v>
      </c>
      <c r="G8" s="6" t="s">
        <v>9</v>
      </c>
      <c r="H8" s="140" t="s">
        <v>11</v>
      </c>
    </row>
    <row r="9" spans="1:8" x14ac:dyDescent="0.25">
      <c r="A9" s="7">
        <v>1</v>
      </c>
      <c r="B9" s="334" t="s">
        <v>100</v>
      </c>
      <c r="C9" s="249" t="s">
        <v>118</v>
      </c>
      <c r="D9" s="204" t="s">
        <v>88</v>
      </c>
      <c r="E9" s="202" t="s">
        <v>119</v>
      </c>
      <c r="F9" s="264" t="s">
        <v>121</v>
      </c>
      <c r="G9" s="89" t="s">
        <v>122</v>
      </c>
      <c r="H9" s="399">
        <v>728.09</v>
      </c>
    </row>
    <row r="10" spans="1:8" ht="15.75" thickBot="1" x14ac:dyDescent="0.3">
      <c r="A10" s="30"/>
      <c r="B10" s="189"/>
      <c r="C10" s="306" t="s">
        <v>120</v>
      </c>
      <c r="D10" s="205"/>
      <c r="E10" s="174"/>
      <c r="F10" s="264" t="s">
        <v>121</v>
      </c>
      <c r="G10" s="89" t="s">
        <v>123</v>
      </c>
      <c r="H10" s="399">
        <v>314.47000000000003</v>
      </c>
    </row>
    <row r="11" spans="1:8" x14ac:dyDescent="0.25">
      <c r="A11" s="30"/>
      <c r="B11" s="189"/>
      <c r="C11" s="313"/>
      <c r="D11" s="205"/>
      <c r="E11" s="174"/>
      <c r="F11" s="264" t="s">
        <v>121</v>
      </c>
      <c r="G11" s="89" t="s">
        <v>143</v>
      </c>
      <c r="H11" s="399">
        <v>422.4</v>
      </c>
    </row>
    <row r="12" spans="1:8" ht="15.75" thickBot="1" x14ac:dyDescent="0.3">
      <c r="A12" s="30"/>
      <c r="B12" s="189"/>
      <c r="C12" s="313"/>
      <c r="D12" s="205"/>
      <c r="E12" s="174"/>
      <c r="F12" s="264" t="s">
        <v>121</v>
      </c>
      <c r="G12" s="89" t="s">
        <v>124</v>
      </c>
      <c r="H12" s="399">
        <v>940.66</v>
      </c>
    </row>
    <row r="13" spans="1:8" ht="15.75" thickBot="1" x14ac:dyDescent="0.3">
      <c r="A13" s="702" t="s">
        <v>26</v>
      </c>
      <c r="B13" s="703"/>
      <c r="C13" s="703"/>
      <c r="D13" s="703"/>
      <c r="E13" s="703"/>
      <c r="F13" s="703"/>
      <c r="G13" s="704"/>
      <c r="H13" s="335">
        <f>SUM(H9:H12)</f>
        <v>2405.62</v>
      </c>
    </row>
    <row r="14" spans="1:8" ht="15.75" customHeight="1" x14ac:dyDescent="0.25">
      <c r="A14" s="705">
        <v>1</v>
      </c>
      <c r="B14" s="707" t="s">
        <v>116</v>
      </c>
      <c r="C14" s="206" t="s">
        <v>117</v>
      </c>
      <c r="D14" s="206" t="s">
        <v>33</v>
      </c>
      <c r="E14" s="174" t="s">
        <v>126</v>
      </c>
      <c r="F14" s="438" t="s">
        <v>121</v>
      </c>
      <c r="G14" s="449" t="s">
        <v>128</v>
      </c>
      <c r="H14" s="695">
        <v>4648.75</v>
      </c>
    </row>
    <row r="15" spans="1:8" ht="15.75" thickBot="1" x14ac:dyDescent="0.3">
      <c r="A15" s="706"/>
      <c r="B15" s="708"/>
      <c r="C15" s="201" t="s">
        <v>127</v>
      </c>
      <c r="D15" s="206"/>
      <c r="E15" s="174"/>
      <c r="F15" s="317"/>
      <c r="G15" s="447"/>
      <c r="H15" s="638"/>
    </row>
    <row r="16" spans="1:8" ht="17.25" hidden="1" customHeight="1" x14ac:dyDescent="0.25">
      <c r="A16" s="414">
        <v>2</v>
      </c>
      <c r="B16" s="310"/>
      <c r="C16" s="233"/>
      <c r="D16" s="202"/>
      <c r="E16" s="202"/>
      <c r="F16" s="624"/>
      <c r="G16" s="644"/>
      <c r="H16" s="632"/>
    </row>
    <row r="17" spans="1:8" ht="17.25" hidden="1" customHeight="1" thickBot="1" x14ac:dyDescent="0.3">
      <c r="A17" s="413"/>
      <c r="B17" s="195"/>
      <c r="C17" s="321"/>
      <c r="D17" s="174"/>
      <c r="E17" s="174"/>
      <c r="F17" s="643"/>
      <c r="G17" s="645"/>
      <c r="H17" s="701"/>
    </row>
    <row r="18" spans="1:8" ht="17.25" hidden="1" customHeight="1" x14ac:dyDescent="0.25">
      <c r="A18" s="15"/>
      <c r="B18" s="195"/>
      <c r="C18" s="205"/>
      <c r="D18" s="174"/>
      <c r="E18" s="205"/>
      <c r="F18" s="266"/>
      <c r="G18" s="216"/>
      <c r="H18" s="175"/>
    </row>
    <row r="19" spans="1:8" ht="17.25" hidden="1" customHeight="1" thickBot="1" x14ac:dyDescent="0.3">
      <c r="A19" s="16"/>
      <c r="B19" s="311"/>
      <c r="C19" s="290"/>
      <c r="D19" s="173"/>
      <c r="E19" s="201"/>
      <c r="F19" s="266"/>
      <c r="G19" s="89"/>
      <c r="H19" s="69"/>
    </row>
    <row r="20" spans="1:8" ht="17.25" hidden="1" customHeight="1" x14ac:dyDescent="0.25">
      <c r="A20" s="15">
        <v>2</v>
      </c>
      <c r="B20" s="63"/>
      <c r="C20" s="63"/>
      <c r="D20" s="11"/>
      <c r="E20" s="11"/>
      <c r="F20" s="75"/>
      <c r="G20" s="193"/>
      <c r="H20" s="36"/>
    </row>
    <row r="21" spans="1:8" ht="17.25" hidden="1" customHeight="1" x14ac:dyDescent="0.25">
      <c r="A21" s="15"/>
      <c r="B21" s="63"/>
      <c r="C21" s="63"/>
      <c r="D21" s="11"/>
      <c r="E21" s="86"/>
      <c r="F21" s="135"/>
      <c r="G21" s="129"/>
      <c r="H21" s="46"/>
    </row>
    <row r="22" spans="1:8" ht="17.25" hidden="1" customHeight="1" x14ac:dyDescent="0.25">
      <c r="A22" s="15"/>
      <c r="B22" s="63"/>
      <c r="C22" s="127"/>
      <c r="D22" s="10"/>
      <c r="E22" s="86"/>
      <c r="F22" s="135"/>
      <c r="G22" s="129"/>
      <c r="H22" s="134"/>
    </row>
    <row r="23" spans="1:8" ht="17.25" hidden="1" customHeight="1" thickBot="1" x14ac:dyDescent="0.3">
      <c r="A23" s="15"/>
      <c r="B23" s="63"/>
      <c r="C23" s="127"/>
      <c r="D23" s="10"/>
      <c r="E23" s="86"/>
      <c r="F23" s="135"/>
      <c r="G23" s="129"/>
      <c r="H23" s="134"/>
    </row>
    <row r="24" spans="1:8" ht="17.25" customHeight="1" thickBot="1" x14ac:dyDescent="0.3">
      <c r="A24" s="730" t="s">
        <v>115</v>
      </c>
      <c r="B24" s="731"/>
      <c r="C24" s="731"/>
      <c r="D24" s="731"/>
      <c r="E24" s="731"/>
      <c r="F24" s="731"/>
      <c r="G24" s="732"/>
      <c r="H24" s="161">
        <f>H16+H17+H19+H20+H21+H22+H23+H18+H14+H15</f>
        <v>4648.75</v>
      </c>
    </row>
    <row r="25" spans="1:8" ht="17.25" customHeight="1" x14ac:dyDescent="0.25">
      <c r="A25" s="59">
        <v>1</v>
      </c>
      <c r="B25" s="186" t="s">
        <v>82</v>
      </c>
      <c r="C25" s="437" t="s">
        <v>136</v>
      </c>
      <c r="D25" s="202" t="s">
        <v>79</v>
      </c>
      <c r="E25" s="431" t="s">
        <v>137</v>
      </c>
      <c r="F25" s="661" t="s">
        <v>121</v>
      </c>
      <c r="G25" s="696" t="s">
        <v>139</v>
      </c>
      <c r="H25" s="698">
        <v>705.84</v>
      </c>
    </row>
    <row r="26" spans="1:8" ht="17.25" customHeight="1" thickBot="1" x14ac:dyDescent="0.3">
      <c r="A26" s="450"/>
      <c r="B26" s="453"/>
      <c r="C26" s="308" t="s">
        <v>138</v>
      </c>
      <c r="D26" s="173"/>
      <c r="E26" s="441"/>
      <c r="F26" s="638"/>
      <c r="G26" s="697"/>
      <c r="H26" s="699"/>
    </row>
    <row r="27" spans="1:8" ht="17.25" hidden="1" customHeight="1" x14ac:dyDescent="0.25">
      <c r="A27" s="320"/>
      <c r="B27" s="159"/>
      <c r="C27" s="332"/>
      <c r="D27" s="11"/>
      <c r="E27" s="82"/>
      <c r="F27" s="438"/>
      <c r="G27" s="104"/>
      <c r="H27" s="151"/>
    </row>
    <row r="28" spans="1:8" ht="17.25" hidden="1" customHeight="1" thickBot="1" x14ac:dyDescent="0.3">
      <c r="A28" s="450"/>
      <c r="B28" s="453"/>
      <c r="C28" s="38"/>
      <c r="D28" s="38"/>
      <c r="E28" s="70"/>
      <c r="F28" s="326"/>
      <c r="G28" s="35"/>
      <c r="H28" s="426"/>
    </row>
    <row r="29" spans="1:8" ht="17.25" hidden="1" customHeight="1" thickBot="1" x14ac:dyDescent="0.3">
      <c r="A29" s="16"/>
      <c r="B29" s="72"/>
      <c r="C29" s="72"/>
      <c r="D29" s="38"/>
      <c r="E29" s="155"/>
      <c r="F29" s="323"/>
      <c r="G29" s="61"/>
      <c r="H29" s="253"/>
    </row>
    <row r="30" spans="1:8" ht="17.25" hidden="1" customHeight="1" x14ac:dyDescent="0.25">
      <c r="A30" s="59"/>
      <c r="B30" s="74"/>
      <c r="C30" s="158"/>
      <c r="D30" s="53"/>
      <c r="E30" s="47"/>
      <c r="F30" s="9"/>
      <c r="G30" s="80"/>
      <c r="H30" s="49"/>
    </row>
    <row r="31" spans="1:8" ht="17.25" hidden="1" customHeight="1" x14ac:dyDescent="0.25">
      <c r="A31" s="320"/>
      <c r="B31" s="132"/>
      <c r="C31" s="149"/>
      <c r="D31" s="56"/>
      <c r="E31" s="43"/>
      <c r="F31" s="9"/>
      <c r="G31" s="80"/>
      <c r="H31" s="46"/>
    </row>
    <row r="32" spans="1:8" ht="17.25" hidden="1" customHeight="1" thickBot="1" x14ac:dyDescent="0.3">
      <c r="A32" s="320"/>
      <c r="B32" s="132"/>
      <c r="C32" s="149"/>
      <c r="D32" s="56"/>
      <c r="E32" s="43"/>
      <c r="F32" s="9"/>
      <c r="G32" s="80"/>
      <c r="H32" s="134"/>
    </row>
    <row r="33" spans="1:8" ht="17.25" hidden="1" customHeight="1" x14ac:dyDescent="0.25">
      <c r="A33" s="393">
        <v>2</v>
      </c>
      <c r="B33" s="186" t="s">
        <v>82</v>
      </c>
      <c r="C33" s="395"/>
      <c r="D33" s="202"/>
      <c r="E33" s="200"/>
      <c r="F33" s="322"/>
      <c r="G33" s="40"/>
      <c r="H33" s="14"/>
    </row>
    <row r="34" spans="1:8" ht="17.25" hidden="1" customHeight="1" thickBot="1" x14ac:dyDescent="0.3">
      <c r="A34" s="388"/>
      <c r="B34" s="187"/>
      <c r="C34" s="254"/>
      <c r="D34" s="173"/>
      <c r="E34" s="201"/>
      <c r="F34" s="201"/>
      <c r="G34" s="40"/>
      <c r="H34" s="14"/>
    </row>
    <row r="35" spans="1:8" ht="17.25" hidden="1" customHeight="1" thickBot="1" x14ac:dyDescent="0.3">
      <c r="A35" s="389"/>
      <c r="B35" s="188"/>
      <c r="C35" s="396"/>
      <c r="D35" s="390"/>
      <c r="E35" s="169"/>
      <c r="F35" s="131"/>
      <c r="G35" s="40"/>
      <c r="H35" s="14"/>
    </row>
    <row r="36" spans="1:8" ht="17.25" customHeight="1" x14ac:dyDescent="0.25">
      <c r="A36" s="388">
        <v>2</v>
      </c>
      <c r="B36" s="187" t="s">
        <v>82</v>
      </c>
      <c r="C36" s="437" t="s">
        <v>136</v>
      </c>
      <c r="D36" s="174" t="s">
        <v>78</v>
      </c>
      <c r="E36" s="43" t="s">
        <v>141</v>
      </c>
      <c r="F36" s="266" t="s">
        <v>121</v>
      </c>
      <c r="G36" s="104" t="s">
        <v>142</v>
      </c>
      <c r="H36" s="439">
        <v>1283.73</v>
      </c>
    </row>
    <row r="37" spans="1:8" ht="17.25" customHeight="1" thickBot="1" x14ac:dyDescent="0.3">
      <c r="A37" s="388"/>
      <c r="B37" s="187"/>
      <c r="C37" s="308" t="s">
        <v>140</v>
      </c>
      <c r="D37" s="173"/>
      <c r="E37" s="48"/>
      <c r="F37" s="322"/>
      <c r="G37" s="40"/>
      <c r="H37" s="373"/>
    </row>
    <row r="38" spans="1:8" ht="17.25" hidden="1" customHeight="1" thickBot="1" x14ac:dyDescent="0.3">
      <c r="A38" s="388"/>
      <c r="B38" s="394"/>
      <c r="C38" s="394"/>
      <c r="D38" s="394"/>
      <c r="E38" s="394"/>
      <c r="F38" s="194"/>
      <c r="G38" s="41"/>
      <c r="H38" s="14"/>
    </row>
    <row r="39" spans="1:8" ht="17.25" customHeight="1" thickBot="1" x14ac:dyDescent="0.3">
      <c r="A39" s="617" t="s">
        <v>85</v>
      </c>
      <c r="B39" s="618"/>
      <c r="C39" s="618"/>
      <c r="D39" s="618"/>
      <c r="E39" s="618"/>
      <c r="F39" s="618"/>
      <c r="G39" s="620"/>
      <c r="H39" s="20">
        <f>SUM(H25:H38)</f>
        <v>1989.5700000000002</v>
      </c>
    </row>
    <row r="40" spans="1:8" ht="17.25" customHeight="1" x14ac:dyDescent="0.25">
      <c r="A40" s="336">
        <v>1</v>
      </c>
      <c r="B40" s="524" t="s">
        <v>186</v>
      </c>
      <c r="C40" s="522" t="s">
        <v>149</v>
      </c>
      <c r="D40" s="505" t="s">
        <v>98</v>
      </c>
      <c r="E40" s="505" t="s">
        <v>189</v>
      </c>
      <c r="F40" s="170" t="s">
        <v>121</v>
      </c>
      <c r="G40" s="523" t="s">
        <v>197</v>
      </c>
      <c r="H40" s="525">
        <v>204.88</v>
      </c>
    </row>
    <row r="41" spans="1:8" ht="17.25" customHeight="1" thickBot="1" x14ac:dyDescent="0.3">
      <c r="A41" s="293"/>
      <c r="B41" s="504"/>
      <c r="C41" s="503" t="s">
        <v>190</v>
      </c>
      <c r="D41" s="506"/>
      <c r="E41" s="506"/>
      <c r="F41" s="511"/>
      <c r="G41" s="511"/>
      <c r="H41" s="511"/>
    </row>
    <row r="42" spans="1:8" ht="17.25" customHeight="1" x14ac:dyDescent="0.25">
      <c r="A42" s="336">
        <v>1</v>
      </c>
      <c r="B42" s="524" t="s">
        <v>186</v>
      </c>
      <c r="C42" s="26" t="s">
        <v>149</v>
      </c>
      <c r="D42" s="26" t="s">
        <v>193</v>
      </c>
      <c r="E42" s="26" t="s">
        <v>194</v>
      </c>
      <c r="F42" s="170" t="s">
        <v>121</v>
      </c>
      <c r="G42" s="40" t="s">
        <v>198</v>
      </c>
      <c r="H42" s="512">
        <v>519.88</v>
      </c>
    </row>
    <row r="43" spans="1:8" ht="17.25" customHeight="1" thickBot="1" x14ac:dyDescent="0.3">
      <c r="A43" s="293"/>
      <c r="B43" s="391"/>
      <c r="C43" s="11" t="s">
        <v>195</v>
      </c>
      <c r="D43" s="11"/>
      <c r="E43" s="11"/>
      <c r="F43" s="170" t="s">
        <v>121</v>
      </c>
      <c r="G43" s="40" t="s">
        <v>199</v>
      </c>
      <c r="H43" s="512">
        <v>265.25</v>
      </c>
    </row>
    <row r="44" spans="1:8" ht="17.25" customHeight="1" thickBot="1" x14ac:dyDescent="0.3">
      <c r="A44" s="612" t="s">
        <v>196</v>
      </c>
      <c r="B44" s="613"/>
      <c r="C44" s="613"/>
      <c r="D44" s="613"/>
      <c r="E44" s="613"/>
      <c r="F44" s="613"/>
      <c r="G44" s="614"/>
      <c r="H44" s="20">
        <f>SUM(H42+H43+H40)</f>
        <v>990.01</v>
      </c>
    </row>
    <row r="45" spans="1:8" ht="17.25" customHeight="1" x14ac:dyDescent="0.25">
      <c r="A45" s="724">
        <v>1</v>
      </c>
      <c r="B45" s="421" t="s">
        <v>97</v>
      </c>
      <c r="C45" s="202" t="s">
        <v>113</v>
      </c>
      <c r="D45" s="202" t="s">
        <v>89</v>
      </c>
      <c r="E45" s="202" t="s">
        <v>129</v>
      </c>
      <c r="F45" s="436" t="s">
        <v>121</v>
      </c>
      <c r="G45" s="40" t="s">
        <v>131</v>
      </c>
      <c r="H45" s="722">
        <v>1926.6</v>
      </c>
    </row>
    <row r="46" spans="1:8" ht="17.25" customHeight="1" thickBot="1" x14ac:dyDescent="0.3">
      <c r="A46" s="725"/>
      <c r="B46" s="422"/>
      <c r="C46" s="174" t="s">
        <v>130</v>
      </c>
      <c r="D46" s="174"/>
      <c r="E46" s="174"/>
      <c r="F46" s="279"/>
      <c r="G46" s="40"/>
      <c r="H46" s="723"/>
    </row>
    <row r="47" spans="1:8" ht="17.25" hidden="1" customHeight="1" x14ac:dyDescent="0.25">
      <c r="A47" s="654"/>
      <c r="B47" s="423"/>
      <c r="C47" s="394"/>
      <c r="D47" s="394"/>
      <c r="E47" s="392"/>
      <c r="F47" s="3"/>
      <c r="G47" s="40"/>
      <c r="H47" s="14"/>
    </row>
    <row r="48" spans="1:8" ht="17.25" hidden="1" customHeight="1" x14ac:dyDescent="0.25">
      <c r="A48" s="654"/>
      <c r="B48" s="423"/>
      <c r="C48" s="394"/>
      <c r="D48" s="394"/>
      <c r="E48" s="392"/>
      <c r="F48" s="3"/>
      <c r="G48" s="40"/>
      <c r="H48" s="133"/>
    </row>
    <row r="49" spans="1:8" ht="17.25" hidden="1" customHeight="1" thickBot="1" x14ac:dyDescent="0.3">
      <c r="A49" s="655"/>
      <c r="B49" s="420"/>
      <c r="C49" s="390"/>
      <c r="D49" s="390"/>
      <c r="E49" s="341"/>
      <c r="F49" s="92"/>
      <c r="G49" s="92"/>
      <c r="H49" s="69"/>
    </row>
    <row r="50" spans="1:8" ht="17.25" customHeight="1" thickBot="1" x14ac:dyDescent="0.3">
      <c r="A50" s="717" t="s">
        <v>99</v>
      </c>
      <c r="B50" s="718"/>
      <c r="C50" s="718"/>
      <c r="D50" s="718"/>
      <c r="E50" s="718"/>
      <c r="F50" s="718"/>
      <c r="G50" s="719"/>
      <c r="H50" s="114">
        <f>H45+H46+H47+H48+H49</f>
        <v>1926.6</v>
      </c>
    </row>
    <row r="51" spans="1:8" ht="17.25" customHeight="1" x14ac:dyDescent="0.25">
      <c r="A51" s="711">
        <v>1</v>
      </c>
      <c r="B51" s="714" t="s">
        <v>83</v>
      </c>
      <c r="C51" s="200" t="s">
        <v>118</v>
      </c>
      <c r="D51" s="202" t="s">
        <v>132</v>
      </c>
      <c r="E51" s="202" t="s">
        <v>133</v>
      </c>
      <c r="F51" s="333" t="s">
        <v>121</v>
      </c>
      <c r="G51" s="40" t="s">
        <v>135</v>
      </c>
      <c r="H51" s="452">
        <v>895.91</v>
      </c>
    </row>
    <row r="52" spans="1:8" ht="17.25" customHeight="1" x14ac:dyDescent="0.25">
      <c r="A52" s="712"/>
      <c r="B52" s="715"/>
      <c r="C52" s="206" t="s">
        <v>134</v>
      </c>
      <c r="D52" s="174"/>
      <c r="E52" s="174"/>
      <c r="F52" s="333"/>
      <c r="G52" s="40"/>
      <c r="H52" s="46"/>
    </row>
    <row r="53" spans="1:8" ht="17.25" customHeight="1" thickBot="1" x14ac:dyDescent="0.3">
      <c r="A53" s="713"/>
      <c r="B53" s="716"/>
      <c r="C53" s="201"/>
      <c r="D53" s="173"/>
      <c r="E53" s="173"/>
      <c r="F53" s="371"/>
      <c r="G53" s="35"/>
      <c r="H53" s="91"/>
    </row>
    <row r="54" spans="1:8" ht="17.25" hidden="1" customHeight="1" x14ac:dyDescent="0.25">
      <c r="A54" s="412">
        <v>2</v>
      </c>
      <c r="B54" s="720" t="s">
        <v>83</v>
      </c>
      <c r="C54" s="368"/>
      <c r="D54" s="289"/>
      <c r="F54" s="333"/>
      <c r="G54" s="40"/>
      <c r="H54" s="709"/>
    </row>
    <row r="55" spans="1:8" ht="17.25" hidden="1" customHeight="1" thickBot="1" x14ac:dyDescent="0.3">
      <c r="A55" s="337"/>
      <c r="B55" s="720"/>
      <c r="C55" s="176"/>
      <c r="D55" s="11"/>
      <c r="E55" s="67"/>
      <c r="F55" s="333"/>
      <c r="G55" s="40"/>
      <c r="H55" s="710"/>
    </row>
    <row r="56" spans="1:8" ht="17.25" hidden="1" customHeight="1" thickBot="1" x14ac:dyDescent="0.3">
      <c r="A56" s="338"/>
      <c r="B56" s="721"/>
      <c r="C56" s="234"/>
      <c r="D56" s="234"/>
      <c r="E56" s="234"/>
      <c r="F56" s="312"/>
      <c r="G56" s="177"/>
      <c r="H56" s="182"/>
    </row>
    <row r="57" spans="1:8" ht="17.25" hidden="1" customHeight="1" x14ac:dyDescent="0.25">
      <c r="A57" s="339"/>
      <c r="B57" s="707" t="s">
        <v>83</v>
      </c>
      <c r="C57" s="369"/>
      <c r="D57" s="370"/>
      <c r="E57" s="29"/>
      <c r="F57" s="407"/>
      <c r="G57" s="50"/>
      <c r="H57" s="419"/>
    </row>
    <row r="58" spans="1:8" ht="17.25" hidden="1" customHeight="1" x14ac:dyDescent="0.25">
      <c r="A58" s="340">
        <v>3</v>
      </c>
      <c r="B58" s="729"/>
      <c r="C58" s="73"/>
      <c r="D58" s="67"/>
      <c r="E58" s="10"/>
      <c r="F58" s="217"/>
      <c r="G58" s="40"/>
      <c r="H58" s="325"/>
    </row>
    <row r="59" spans="1:8" ht="17.25" hidden="1" customHeight="1" thickBot="1" x14ac:dyDescent="0.3">
      <c r="A59" s="277"/>
      <c r="B59" s="729"/>
      <c r="C59" s="408"/>
      <c r="D59" s="179"/>
      <c r="E59" s="174"/>
      <c r="F59" s="217"/>
      <c r="G59" s="40"/>
      <c r="H59" s="14"/>
    </row>
    <row r="60" spans="1:8" ht="17.25" hidden="1" customHeight="1" thickBot="1" x14ac:dyDescent="0.3">
      <c r="A60" s="274"/>
      <c r="B60" s="708"/>
      <c r="C60" s="418"/>
      <c r="D60" s="417"/>
      <c r="E60" s="273"/>
      <c r="F60" s="275"/>
      <c r="G60" s="35"/>
      <c r="H60" s="265"/>
    </row>
    <row r="61" spans="1:8" ht="17.25" hidden="1" customHeight="1" thickBot="1" x14ac:dyDescent="0.3">
      <c r="A61" s="270"/>
      <c r="B61" s="271"/>
      <c r="C61" s="272"/>
      <c r="D61" s="190"/>
      <c r="E61" s="190"/>
      <c r="F61" s="278"/>
      <c r="G61" s="144"/>
      <c r="H61" s="150"/>
    </row>
    <row r="62" spans="1:8" ht="17.25" hidden="1" customHeight="1" x14ac:dyDescent="0.25">
      <c r="A62" s="726">
        <v>3</v>
      </c>
      <c r="B62" s="707" t="s">
        <v>83</v>
      </c>
      <c r="C62" s="145"/>
      <c r="D62" s="26"/>
      <c r="E62" s="26"/>
      <c r="F62" s="230"/>
      <c r="G62" s="50"/>
      <c r="H62" s="49"/>
    </row>
    <row r="63" spans="1:8" ht="17.25" hidden="1" customHeight="1" thickBot="1" x14ac:dyDescent="0.3">
      <c r="A63" s="727"/>
      <c r="B63" s="729"/>
      <c r="C63" s="155"/>
      <c r="D63" s="11"/>
      <c r="E63" s="11"/>
      <c r="F63" s="166"/>
      <c r="G63" s="89"/>
      <c r="H63" s="46"/>
    </row>
    <row r="64" spans="1:8" ht="17.25" hidden="1" customHeight="1" thickBot="1" x14ac:dyDescent="0.3">
      <c r="A64" s="727"/>
      <c r="B64" s="729"/>
      <c r="C64" s="155"/>
      <c r="D64" s="394"/>
      <c r="E64" s="394"/>
      <c r="F64" s="166"/>
      <c r="G64" s="40"/>
      <c r="H64" s="46"/>
    </row>
    <row r="65" spans="1:13" ht="17.25" hidden="1" customHeight="1" thickBot="1" x14ac:dyDescent="0.3">
      <c r="A65" s="728"/>
      <c r="B65" s="708"/>
      <c r="C65" s="269"/>
      <c r="D65" s="390"/>
      <c r="E65" s="390"/>
      <c r="F65" s="37"/>
      <c r="G65" s="35"/>
      <c r="H65" s="276"/>
    </row>
    <row r="66" spans="1:13" ht="17.25" customHeight="1" thickBot="1" x14ac:dyDescent="0.3">
      <c r="A66" s="612" t="s">
        <v>84</v>
      </c>
      <c r="B66" s="613"/>
      <c r="C66" s="613"/>
      <c r="D66" s="613"/>
      <c r="E66" s="613"/>
      <c r="F66" s="613"/>
      <c r="G66" s="614"/>
      <c r="H66" s="20">
        <f>H51+H52+H53+H54+H57+H58+H59</f>
        <v>895.91</v>
      </c>
    </row>
    <row r="67" spans="1:13" ht="15.75" customHeight="1" thickBot="1" x14ac:dyDescent="0.3">
      <c r="A67" s="617" t="s">
        <v>18</v>
      </c>
      <c r="B67" s="618"/>
      <c r="C67" s="618"/>
      <c r="D67" s="618"/>
      <c r="E67" s="618"/>
      <c r="F67" s="618"/>
      <c r="G67" s="620"/>
      <c r="H67" s="20">
        <f>H39+H66+H50+H24+H13+H44</f>
        <v>12856.460000000001</v>
      </c>
    </row>
    <row r="68" spans="1:13" x14ac:dyDescent="0.25">
      <c r="M68" s="3"/>
    </row>
    <row r="70" spans="1:13" x14ac:dyDescent="0.25">
      <c r="D70" s="58"/>
      <c r="H70" s="79"/>
    </row>
  </sheetData>
  <mergeCells count="26">
    <mergeCell ref="A67:G67"/>
    <mergeCell ref="A66:G66"/>
    <mergeCell ref="F16:F17"/>
    <mergeCell ref="G16:G17"/>
    <mergeCell ref="A62:A65"/>
    <mergeCell ref="B62:B65"/>
    <mergeCell ref="B57:B60"/>
    <mergeCell ref="A39:G39"/>
    <mergeCell ref="A24:G24"/>
    <mergeCell ref="H54:H55"/>
    <mergeCell ref="A44:G44"/>
    <mergeCell ref="A51:A53"/>
    <mergeCell ref="B51:B53"/>
    <mergeCell ref="A50:G50"/>
    <mergeCell ref="B54:B56"/>
    <mergeCell ref="H45:H46"/>
    <mergeCell ref="A45:A49"/>
    <mergeCell ref="H14:H15"/>
    <mergeCell ref="F25:F26"/>
    <mergeCell ref="G25:G26"/>
    <mergeCell ref="H25:H26"/>
    <mergeCell ref="D4:F4"/>
    <mergeCell ref="H16:H17"/>
    <mergeCell ref="A13:G13"/>
    <mergeCell ref="A14:A15"/>
    <mergeCell ref="B14:B15"/>
  </mergeCells>
  <pageMargins left="0" right="0" top="0.74803149606299202" bottom="0.74803149606299202" header="0.31496062992126" footer="0.31496062992126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sqref="A1:H4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22"/>
      <c r="B2" s="22"/>
      <c r="C2" s="22"/>
      <c r="D2" s="23" t="s">
        <v>244</v>
      </c>
      <c r="E2" s="23"/>
      <c r="F2" s="22"/>
      <c r="G2" s="24" t="s">
        <v>146</v>
      </c>
    </row>
    <row r="4" spans="1:9" ht="15.75" thickBot="1" x14ac:dyDescent="0.3">
      <c r="H4" s="17"/>
    </row>
    <row r="5" spans="1:9" ht="26.25" x14ac:dyDescent="0.25">
      <c r="A5" s="7" t="s">
        <v>2</v>
      </c>
      <c r="B5" s="4" t="s">
        <v>3</v>
      </c>
      <c r="C5" s="478" t="s">
        <v>77</v>
      </c>
      <c r="D5" s="4" t="s">
        <v>4</v>
      </c>
      <c r="E5" s="5" t="s">
        <v>5</v>
      </c>
      <c r="F5" s="5" t="s">
        <v>14</v>
      </c>
      <c r="G5" s="5" t="s">
        <v>6</v>
      </c>
      <c r="H5" s="12" t="s">
        <v>12</v>
      </c>
    </row>
    <row r="6" spans="1:9" ht="15.75" thickBot="1" x14ac:dyDescent="0.3">
      <c r="A6" s="30" t="s">
        <v>7</v>
      </c>
      <c r="B6" s="6"/>
      <c r="C6" s="6"/>
      <c r="D6" s="6"/>
      <c r="E6" s="6" t="s">
        <v>8</v>
      </c>
      <c r="F6" s="6" t="s">
        <v>13</v>
      </c>
      <c r="G6" s="6" t="s">
        <v>9</v>
      </c>
      <c r="H6" s="13" t="s">
        <v>11</v>
      </c>
    </row>
    <row r="7" spans="1:9" hidden="1" x14ac:dyDescent="0.25">
      <c r="A7" s="410">
        <v>2</v>
      </c>
      <c r="B7" s="464" t="s">
        <v>94</v>
      </c>
      <c r="C7" s="26"/>
      <c r="D7" s="460"/>
      <c r="E7" s="26"/>
      <c r="F7" s="319"/>
      <c r="G7" s="50"/>
      <c r="H7" s="46"/>
      <c r="I7" s="298">
        <v>500</v>
      </c>
    </row>
    <row r="8" spans="1:9" ht="15.75" hidden="1" thickBot="1" x14ac:dyDescent="0.3">
      <c r="A8" s="148"/>
      <c r="B8" s="475"/>
      <c r="C8" s="11"/>
      <c r="D8" s="11"/>
      <c r="E8" s="11"/>
      <c r="F8" s="466"/>
      <c r="G8" s="466"/>
      <c r="H8" s="134"/>
    </row>
    <row r="9" spans="1:9" ht="15.75" hidden="1" thickBot="1" x14ac:dyDescent="0.3">
      <c r="A9" s="742" t="s">
        <v>147</v>
      </c>
      <c r="B9" s="636"/>
      <c r="C9" s="636"/>
      <c r="D9" s="636"/>
      <c r="E9" s="636"/>
      <c r="F9" s="636"/>
      <c r="G9" s="743"/>
      <c r="H9" s="228" t="e">
        <f>#REF!</f>
        <v>#REF!</v>
      </c>
    </row>
    <row r="10" spans="1:9" hidden="1" x14ac:dyDescent="0.25">
      <c r="A10" s="410">
        <v>1</v>
      </c>
      <c r="B10" s="694" t="s">
        <v>81</v>
      </c>
      <c r="C10" s="200"/>
      <c r="D10" s="202"/>
      <c r="E10" s="202"/>
      <c r="F10" s="333"/>
      <c r="G10" s="40"/>
      <c r="H10" s="469"/>
    </row>
    <row r="11" spans="1:9" hidden="1" x14ac:dyDescent="0.25">
      <c r="A11" s="148"/>
      <c r="B11" s="689"/>
      <c r="C11" s="206"/>
      <c r="D11" s="174"/>
      <c r="E11" s="174"/>
      <c r="F11" s="333"/>
      <c r="G11" s="40"/>
      <c r="H11" s="46"/>
    </row>
    <row r="12" spans="1:9" ht="15.75" hidden="1" thickBot="1" x14ac:dyDescent="0.3">
      <c r="A12" s="181"/>
      <c r="B12" s="665"/>
      <c r="C12" s="201"/>
      <c r="D12" s="173"/>
      <c r="E12" s="173"/>
      <c r="F12" s="371"/>
      <c r="G12" s="35"/>
      <c r="H12" s="91"/>
    </row>
    <row r="13" spans="1:9" ht="15.75" hidden="1" thickBot="1" x14ac:dyDescent="0.3">
      <c r="A13" s="224"/>
      <c r="B13" s="465"/>
      <c r="C13" s="38"/>
      <c r="D13" s="261"/>
      <c r="E13" s="262"/>
      <c r="F13" s="268"/>
      <c r="G13" s="61"/>
      <c r="H13" s="292"/>
    </row>
    <row r="14" spans="1:9" hidden="1" x14ac:dyDescent="0.25">
      <c r="A14" s="258">
        <v>2</v>
      </c>
      <c r="B14" s="744" t="s">
        <v>81</v>
      </c>
      <c r="C14" s="202"/>
      <c r="D14" s="202"/>
      <c r="E14" s="34"/>
      <c r="F14" s="217"/>
      <c r="G14" s="40"/>
      <c r="H14" s="425"/>
    </row>
    <row r="15" spans="1:9" ht="15.75" hidden="1" thickBot="1" x14ac:dyDescent="0.3">
      <c r="A15" s="260"/>
      <c r="B15" s="745"/>
      <c r="C15" s="459"/>
      <c r="D15" s="174"/>
      <c r="E15" s="15"/>
      <c r="F15" s="463"/>
      <c r="G15" s="331"/>
      <c r="H15" s="456"/>
    </row>
    <row r="16" spans="1:9" hidden="1" x14ac:dyDescent="0.25">
      <c r="A16" s="258">
        <v>3</v>
      </c>
      <c r="B16" s="694" t="s">
        <v>81</v>
      </c>
      <c r="C16" s="202"/>
      <c r="D16" s="202"/>
      <c r="E16" s="202"/>
      <c r="F16" s="333"/>
      <c r="G16" s="40"/>
      <c r="H16" s="424"/>
    </row>
    <row r="17" spans="1:14" hidden="1" x14ac:dyDescent="0.25">
      <c r="A17" s="259"/>
      <c r="B17" s="689"/>
      <c r="C17" s="459"/>
      <c r="D17" s="174"/>
      <c r="E17" s="174"/>
      <c r="F17" s="333"/>
      <c r="G17" s="40"/>
      <c r="H17" s="425"/>
    </row>
    <row r="18" spans="1:14" ht="15.75" hidden="1" thickBot="1" x14ac:dyDescent="0.3">
      <c r="A18" s="260"/>
      <c r="B18" s="746"/>
      <c r="C18" s="173"/>
      <c r="D18" s="173"/>
      <c r="E18" s="173"/>
      <c r="F18" s="333"/>
      <c r="G18" s="40"/>
      <c r="H18" s="426"/>
    </row>
    <row r="19" spans="1:14" ht="15" hidden="1" customHeight="1" x14ac:dyDescent="0.25">
      <c r="A19" s="733">
        <v>4</v>
      </c>
      <c r="B19" s="736" t="s">
        <v>81</v>
      </c>
      <c r="C19" s="206"/>
      <c r="D19" s="738"/>
      <c r="E19" s="739"/>
      <c r="F19" s="367"/>
      <c r="G19" s="104"/>
      <c r="H19" s="372"/>
    </row>
    <row r="20" spans="1:14" ht="15.75" hidden="1" thickBot="1" x14ac:dyDescent="0.3">
      <c r="A20" s="734"/>
      <c r="B20" s="737"/>
      <c r="C20" s="201"/>
      <c r="D20" s="659"/>
      <c r="E20" s="740"/>
      <c r="F20" s="263"/>
      <c r="G20" s="40"/>
      <c r="H20" s="46"/>
    </row>
    <row r="21" spans="1:14" hidden="1" x14ac:dyDescent="0.25">
      <c r="A21" s="734"/>
      <c r="B21" s="226"/>
      <c r="C21" s="11"/>
      <c r="D21" s="659"/>
      <c r="E21" s="740"/>
      <c r="F21" s="263"/>
      <c r="G21" s="40"/>
      <c r="H21" s="46"/>
      <c r="N21" s="467"/>
    </row>
    <row r="22" spans="1:14" ht="15.75" hidden="1" thickBot="1" x14ac:dyDescent="0.3">
      <c r="A22" s="735"/>
      <c r="B22" s="225"/>
      <c r="C22" s="468"/>
      <c r="D22" s="629"/>
      <c r="E22" s="741"/>
      <c r="F22" s="166"/>
      <c r="G22" s="40"/>
      <c r="H22" s="426"/>
    </row>
    <row r="23" spans="1:14" ht="15.75" hidden="1" customHeight="1" thickBot="1" x14ac:dyDescent="0.3">
      <c r="A23" s="748" t="s">
        <v>71</v>
      </c>
      <c r="B23" s="749"/>
      <c r="C23" s="749"/>
      <c r="D23" s="749"/>
      <c r="E23" s="749"/>
      <c r="F23" s="749"/>
      <c r="G23" s="750"/>
      <c r="H23" s="267">
        <f>SUM(H10:H22)</f>
        <v>0</v>
      </c>
    </row>
    <row r="24" spans="1:14" ht="15" hidden="1" customHeight="1" x14ac:dyDescent="0.25">
      <c r="A24" s="351">
        <v>1</v>
      </c>
      <c r="B24" s="248" t="s">
        <v>100</v>
      </c>
      <c r="C24" s="446"/>
      <c r="D24" s="202"/>
      <c r="E24" s="431" t="s">
        <v>150</v>
      </c>
      <c r="F24" s="442"/>
      <c r="G24" s="88"/>
      <c r="H24" s="424"/>
    </row>
    <row r="25" spans="1:14" ht="15" hidden="1" customHeight="1" thickBot="1" x14ac:dyDescent="0.3">
      <c r="A25" s="191"/>
      <c r="B25" s="192"/>
      <c r="C25" s="286"/>
      <c r="D25" s="174"/>
      <c r="E25" s="174"/>
      <c r="F25" s="266"/>
      <c r="G25" s="89"/>
      <c r="H25" s="425"/>
    </row>
    <row r="26" spans="1:14" ht="15" hidden="1" customHeight="1" x14ac:dyDescent="0.25">
      <c r="A26" s="191"/>
      <c r="B26" s="192"/>
      <c r="C26" s="43"/>
      <c r="D26" s="174"/>
      <c r="E26" s="174"/>
      <c r="F26" s="266"/>
      <c r="G26" s="89"/>
      <c r="H26" s="425"/>
    </row>
    <row r="27" spans="1:14" ht="15" hidden="1" customHeight="1" thickBot="1" x14ac:dyDescent="0.3">
      <c r="A27" s="443"/>
      <c r="B27" s="444"/>
      <c r="C27" s="445"/>
      <c r="D27" s="173"/>
      <c r="E27" s="201"/>
      <c r="F27" s="342"/>
      <c r="G27" s="64"/>
      <c r="H27" s="426"/>
    </row>
    <row r="28" spans="1:14" ht="15.75" hidden="1" thickBot="1" x14ac:dyDescent="0.3">
      <c r="A28" s="612" t="s">
        <v>101</v>
      </c>
      <c r="B28" s="613"/>
      <c r="C28" s="613"/>
      <c r="D28" s="613"/>
      <c r="E28" s="613"/>
      <c r="F28" s="613"/>
      <c r="G28" s="614"/>
      <c r="H28" s="20">
        <f>SUM(H24:H27)</f>
        <v>0</v>
      </c>
    </row>
    <row r="29" spans="1:14" hidden="1" x14ac:dyDescent="0.25">
      <c r="A29" s="316">
        <v>1</v>
      </c>
      <c r="B29" s="448" t="s">
        <v>116</v>
      </c>
      <c r="C29" s="206"/>
      <c r="D29" s="206"/>
      <c r="E29" s="174"/>
      <c r="F29" s="438"/>
      <c r="G29" s="449"/>
      <c r="H29" s="695"/>
    </row>
    <row r="30" spans="1:14" ht="15.75" hidden="1" thickBot="1" x14ac:dyDescent="0.3">
      <c r="A30" s="316"/>
      <c r="B30" s="316"/>
      <c r="C30" s="201"/>
      <c r="D30" s="206"/>
      <c r="E30" s="174"/>
      <c r="F30" s="317"/>
      <c r="G30" s="447"/>
      <c r="H30" s="638"/>
    </row>
    <row r="31" spans="1:14" ht="15.75" hidden="1" thickBot="1" x14ac:dyDescent="0.3">
      <c r="A31" s="473"/>
      <c r="B31" s="454"/>
      <c r="C31" s="454" t="s">
        <v>125</v>
      </c>
      <c r="D31" s="454"/>
      <c r="E31" s="474"/>
      <c r="F31" s="457"/>
      <c r="G31" s="458"/>
      <c r="H31" s="20">
        <f>H29</f>
        <v>0</v>
      </c>
    </row>
    <row r="32" spans="1:14" ht="30" x14ac:dyDescent="0.25">
      <c r="A32" s="470">
        <v>1</v>
      </c>
      <c r="B32" s="530" t="s">
        <v>82</v>
      </c>
      <c r="C32" s="589" t="s">
        <v>237</v>
      </c>
      <c r="D32" s="202" t="s">
        <v>145</v>
      </c>
      <c r="E32" s="431" t="s">
        <v>150</v>
      </c>
      <c r="F32" s="661" t="s">
        <v>238</v>
      </c>
      <c r="G32" s="696" t="s">
        <v>236</v>
      </c>
      <c r="H32" s="698">
        <v>128.29</v>
      </c>
    </row>
    <row r="33" spans="1:8" ht="15.75" thickBot="1" x14ac:dyDescent="0.3">
      <c r="A33" s="440"/>
      <c r="B33" s="531"/>
      <c r="C33" s="308"/>
      <c r="D33" s="173"/>
      <c r="E33" s="441"/>
      <c r="F33" s="751"/>
      <c r="G33" s="697"/>
      <c r="H33" s="752"/>
    </row>
    <row r="34" spans="1:8" ht="15.75" hidden="1" customHeight="1" x14ac:dyDescent="0.25">
      <c r="A34" s="434">
        <v>2</v>
      </c>
      <c r="B34" s="477" t="s">
        <v>82</v>
      </c>
      <c r="C34" s="437"/>
      <c r="D34" s="174"/>
      <c r="E34" s="43"/>
      <c r="F34" s="266"/>
      <c r="G34" s="104"/>
      <c r="H34" s="439"/>
    </row>
    <row r="35" spans="1:8" ht="15.75" hidden="1" thickBot="1" x14ac:dyDescent="0.3">
      <c r="A35" s="471"/>
      <c r="B35" s="476"/>
      <c r="C35" s="308"/>
      <c r="D35" s="173"/>
      <c r="E35" s="48"/>
      <c r="F35" s="322"/>
      <c r="G35" s="40"/>
      <c r="H35" s="373"/>
    </row>
    <row r="36" spans="1:8" hidden="1" x14ac:dyDescent="0.25">
      <c r="A36" s="753">
        <v>2</v>
      </c>
      <c r="B36" s="754" t="s">
        <v>82</v>
      </c>
      <c r="C36" s="455"/>
      <c r="D36" s="615"/>
      <c r="E36" s="222"/>
      <c r="F36" s="661"/>
      <c r="G36" s="756"/>
      <c r="H36" s="747"/>
    </row>
    <row r="37" spans="1:8" ht="15.75" hidden="1" thickBot="1" x14ac:dyDescent="0.3">
      <c r="A37" s="735"/>
      <c r="B37" s="755"/>
      <c r="C37" s="461"/>
      <c r="D37" s="638"/>
      <c r="E37" s="257"/>
      <c r="F37" s="638"/>
      <c r="G37" s="638"/>
      <c r="H37" s="638"/>
    </row>
    <row r="38" spans="1:8" ht="15.75" hidden="1" thickBot="1" x14ac:dyDescent="0.3">
      <c r="A38" s="757">
        <v>3</v>
      </c>
      <c r="B38" s="759" t="s">
        <v>82</v>
      </c>
      <c r="C38" s="760"/>
      <c r="D38" s="760"/>
      <c r="E38" s="760"/>
      <c r="F38" s="454"/>
      <c r="G38" s="454"/>
      <c r="H38" s="114"/>
    </row>
    <row r="39" spans="1:8" ht="15.75" hidden="1" thickBot="1" x14ac:dyDescent="0.3">
      <c r="A39" s="758"/>
      <c r="B39" s="755"/>
      <c r="C39" s="761"/>
      <c r="D39" s="761"/>
      <c r="E39" s="761"/>
      <c r="F39" s="454"/>
      <c r="G39" s="454"/>
      <c r="H39" s="62"/>
    </row>
    <row r="40" spans="1:8" hidden="1" x14ac:dyDescent="0.25">
      <c r="A40" s="291">
        <v>3</v>
      </c>
      <c r="B40" s="315" t="s">
        <v>82</v>
      </c>
      <c r="C40" s="455"/>
      <c r="D40" s="202"/>
      <c r="E40" s="222"/>
      <c r="F40" s="661"/>
      <c r="G40" s="762"/>
      <c r="H40" s="722"/>
    </row>
    <row r="41" spans="1:8" ht="15.75" hidden="1" thickBot="1" x14ac:dyDescent="0.3">
      <c r="A41" s="309"/>
      <c r="B41" s="461"/>
      <c r="C41" s="461"/>
      <c r="D41" s="173"/>
      <c r="E41" s="286"/>
      <c r="F41" s="638"/>
      <c r="G41" s="763"/>
      <c r="H41" s="699"/>
    </row>
    <row r="42" spans="1:8" ht="15.75" hidden="1" thickBot="1" x14ac:dyDescent="0.3">
      <c r="A42" s="612" t="s">
        <v>25</v>
      </c>
      <c r="B42" s="613"/>
      <c r="C42" s="613"/>
      <c r="D42" s="613"/>
      <c r="E42" s="613"/>
      <c r="F42" s="613"/>
      <c r="G42" s="614"/>
      <c r="H42" s="114">
        <f>H40+H32+H33+H35+H36+H34</f>
        <v>128.29</v>
      </c>
    </row>
    <row r="43" spans="1:8" ht="15.75" hidden="1" thickBot="1" x14ac:dyDescent="0.3">
      <c r="A43" s="472">
        <v>1</v>
      </c>
      <c r="B43" s="404" t="s">
        <v>80</v>
      </c>
      <c r="C43" s="233"/>
      <c r="D43" s="202"/>
      <c r="E43" s="202"/>
      <c r="F43" s="288"/>
      <c r="G43" s="50"/>
      <c r="H43" s="330"/>
    </row>
    <row r="44" spans="1:8" ht="15.75" hidden="1" thickBot="1" x14ac:dyDescent="0.3">
      <c r="A44" s="273"/>
      <c r="B44" s="405"/>
      <c r="C44" s="321"/>
      <c r="D44" s="174"/>
      <c r="E44" s="174"/>
      <c r="F44" s="68"/>
      <c r="G44" s="40"/>
      <c r="H44" s="114"/>
    </row>
    <row r="45" spans="1:8" ht="15.75" hidden="1" thickBot="1" x14ac:dyDescent="0.3">
      <c r="A45" s="403">
        <v>2</v>
      </c>
      <c r="B45" s="404" t="s">
        <v>80</v>
      </c>
      <c r="C45" s="368"/>
      <c r="D45" s="404"/>
      <c r="E45" s="404"/>
      <c r="F45" s="200"/>
      <c r="G45" s="404"/>
      <c r="H45" s="400"/>
    </row>
    <row r="46" spans="1:8" ht="15.75" hidden="1" thickBot="1" x14ac:dyDescent="0.3">
      <c r="A46" s="401"/>
      <c r="B46" s="405"/>
      <c r="C46" s="406"/>
      <c r="D46" s="273"/>
      <c r="E46" s="273"/>
      <c r="F46" s="273"/>
      <c r="G46" s="273"/>
      <c r="H46" s="114"/>
    </row>
    <row r="47" spans="1:8" ht="15.75" hidden="1" thickBot="1" x14ac:dyDescent="0.3">
      <c r="A47" s="462"/>
      <c r="B47" s="622" t="s">
        <v>31</v>
      </c>
      <c r="C47" s="613"/>
      <c r="D47" s="622"/>
      <c r="E47" s="622"/>
      <c r="F47" s="622"/>
      <c r="G47" s="622"/>
      <c r="H47" s="114">
        <f>H45+H43</f>
        <v>0</v>
      </c>
    </row>
    <row r="48" spans="1:8" ht="16.5" thickBot="1" x14ac:dyDescent="0.3">
      <c r="A48" s="18"/>
      <c r="B48" s="19"/>
      <c r="C48" s="19"/>
      <c r="D48" s="613" t="s">
        <v>111</v>
      </c>
      <c r="E48" s="613"/>
      <c r="F48" s="19"/>
      <c r="G48" s="19"/>
      <c r="H48" s="229">
        <f>H32</f>
        <v>128.29</v>
      </c>
    </row>
    <row r="50" spans="6:8" x14ac:dyDescent="0.25">
      <c r="H50" s="79"/>
    </row>
    <row r="51" spans="6:8" x14ac:dyDescent="0.25">
      <c r="H51" s="79"/>
    </row>
    <row r="59" spans="6:8" x14ac:dyDescent="0.25">
      <c r="F59" s="171"/>
    </row>
  </sheetData>
  <mergeCells count="31">
    <mergeCell ref="G40:G41"/>
    <mergeCell ref="H40:H41"/>
    <mergeCell ref="A42:G42"/>
    <mergeCell ref="B47:G47"/>
    <mergeCell ref="D48:E48"/>
    <mergeCell ref="F40:F41"/>
    <mergeCell ref="A38:A39"/>
    <mergeCell ref="B38:B39"/>
    <mergeCell ref="C38:C39"/>
    <mergeCell ref="D38:D39"/>
    <mergeCell ref="E38:E39"/>
    <mergeCell ref="H36:H37"/>
    <mergeCell ref="A23:G23"/>
    <mergeCell ref="A28:G28"/>
    <mergeCell ref="H29:H30"/>
    <mergeCell ref="F32:F33"/>
    <mergeCell ref="G32:G33"/>
    <mergeCell ref="H32:H33"/>
    <mergeCell ref="A36:A37"/>
    <mergeCell ref="B36:B37"/>
    <mergeCell ref="D36:D37"/>
    <mergeCell ref="F36:F37"/>
    <mergeCell ref="G36:G37"/>
    <mergeCell ref="A19:A22"/>
    <mergeCell ref="B19:B20"/>
    <mergeCell ref="D19:D22"/>
    <mergeCell ref="E19:E22"/>
    <mergeCell ref="A9:G9"/>
    <mergeCell ref="B10:B12"/>
    <mergeCell ref="B14:B15"/>
    <mergeCell ref="B16:B18"/>
  </mergeCells>
  <pageMargins left="0" right="0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workbookViewId="0">
      <selection activeCell="N13" sqref="N1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22"/>
      <c r="B2" s="22"/>
      <c r="C2" s="22"/>
      <c r="D2" s="23" t="s">
        <v>245</v>
      </c>
      <c r="E2" s="23"/>
      <c r="F2" s="22"/>
      <c r="G2" s="24" t="s">
        <v>17</v>
      </c>
    </row>
    <row r="4" spans="1:9" ht="15.75" thickBot="1" x14ac:dyDescent="0.3">
      <c r="H4" s="17"/>
    </row>
    <row r="5" spans="1:9" ht="26.25" x14ac:dyDescent="0.25">
      <c r="A5" s="7" t="s">
        <v>2</v>
      </c>
      <c r="B5" s="4" t="s">
        <v>3</v>
      </c>
      <c r="C5" s="366" t="s">
        <v>77</v>
      </c>
      <c r="D5" s="4" t="s">
        <v>4</v>
      </c>
      <c r="E5" s="5" t="s">
        <v>5</v>
      </c>
      <c r="F5" s="5" t="s">
        <v>14</v>
      </c>
      <c r="G5" s="5" t="s">
        <v>6</v>
      </c>
      <c r="H5" s="12" t="s">
        <v>12</v>
      </c>
    </row>
    <row r="6" spans="1:9" ht="15.75" thickBot="1" x14ac:dyDescent="0.3">
      <c r="A6" s="30" t="s">
        <v>7</v>
      </c>
      <c r="B6" s="6"/>
      <c r="C6" s="6"/>
      <c r="D6" s="6"/>
      <c r="E6" s="6" t="s">
        <v>8</v>
      </c>
      <c r="F6" s="6" t="s">
        <v>13</v>
      </c>
      <c r="G6" s="6" t="s">
        <v>9</v>
      </c>
      <c r="H6" s="13" t="s">
        <v>11</v>
      </c>
    </row>
    <row r="7" spans="1:9" x14ac:dyDescent="0.25">
      <c r="A7" s="27">
        <v>1</v>
      </c>
      <c r="B7" s="355" t="s">
        <v>94</v>
      </c>
      <c r="C7" s="202" t="s">
        <v>149</v>
      </c>
      <c r="D7" s="513" t="s">
        <v>89</v>
      </c>
      <c r="E7" s="202" t="s">
        <v>200</v>
      </c>
      <c r="F7" s="322" t="s">
        <v>121</v>
      </c>
      <c r="G7" s="40" t="s">
        <v>202</v>
      </c>
      <c r="H7" s="722">
        <v>1738.88</v>
      </c>
    </row>
    <row r="8" spans="1:9" ht="15.75" thickBot="1" x14ac:dyDescent="0.3">
      <c r="A8" s="181"/>
      <c r="B8" s="167"/>
      <c r="C8" s="174" t="s">
        <v>201</v>
      </c>
      <c r="D8" s="174"/>
      <c r="E8" s="174"/>
      <c r="F8" s="279"/>
      <c r="G8" s="40"/>
      <c r="H8" s="723"/>
    </row>
    <row r="9" spans="1:9" hidden="1" x14ac:dyDescent="0.25">
      <c r="A9" s="27">
        <v>2</v>
      </c>
      <c r="B9" s="355" t="s">
        <v>94</v>
      </c>
      <c r="C9" s="26"/>
      <c r="D9" s="352"/>
      <c r="E9" s="26"/>
      <c r="F9" s="319"/>
      <c r="G9" s="50"/>
      <c r="H9" s="46"/>
      <c r="I9" s="298">
        <v>500</v>
      </c>
    </row>
    <row r="10" spans="1:9" ht="15.75" hidden="1" thickBot="1" x14ac:dyDescent="0.3">
      <c r="A10" s="148"/>
      <c r="B10" s="356"/>
      <c r="C10" s="11"/>
      <c r="D10" s="11"/>
      <c r="E10" s="11"/>
      <c r="F10" s="3"/>
      <c r="G10" s="3"/>
      <c r="H10" s="134"/>
    </row>
    <row r="11" spans="1:9" ht="15.75" thickBot="1" x14ac:dyDescent="0.3">
      <c r="A11" s="742" t="s">
        <v>95</v>
      </c>
      <c r="B11" s="636"/>
      <c r="C11" s="636"/>
      <c r="D11" s="636"/>
      <c r="E11" s="636"/>
      <c r="F11" s="636"/>
      <c r="G11" s="743"/>
      <c r="H11" s="228">
        <f>H7</f>
        <v>1738.88</v>
      </c>
    </row>
    <row r="12" spans="1:9" x14ac:dyDescent="0.25">
      <c r="A12" s="410">
        <v>1</v>
      </c>
      <c r="B12" s="694" t="s">
        <v>81</v>
      </c>
      <c r="C12" s="200" t="s">
        <v>151</v>
      </c>
      <c r="D12" s="202" t="s">
        <v>168</v>
      </c>
      <c r="E12" s="202" t="s">
        <v>203</v>
      </c>
      <c r="F12" s="333" t="s">
        <v>121</v>
      </c>
      <c r="G12" s="40" t="s">
        <v>205</v>
      </c>
      <c r="H12" s="85">
        <v>3808.73</v>
      </c>
    </row>
    <row r="13" spans="1:9" ht="15.75" thickBot="1" x14ac:dyDescent="0.3">
      <c r="A13" s="148"/>
      <c r="B13" s="689"/>
      <c r="C13" s="201" t="s">
        <v>204</v>
      </c>
      <c r="D13" s="174"/>
      <c r="E13" s="174"/>
      <c r="F13" s="333"/>
      <c r="G13" s="40"/>
      <c r="H13" s="494"/>
    </row>
    <row r="14" spans="1:9" ht="15.75" hidden="1" thickBot="1" x14ac:dyDescent="0.3">
      <c r="A14" s="181"/>
      <c r="B14" s="665"/>
      <c r="C14" s="201"/>
      <c r="D14" s="173"/>
      <c r="E14" s="173"/>
      <c r="F14" s="371"/>
      <c r="G14" s="35"/>
      <c r="H14" s="91"/>
    </row>
    <row r="15" spans="1:9" ht="15.75" hidden="1" thickBot="1" x14ac:dyDescent="0.3">
      <c r="A15" s="224"/>
      <c r="B15" s="357"/>
      <c r="C15" s="38"/>
      <c r="D15" s="261"/>
      <c r="E15" s="262"/>
      <c r="F15" s="268"/>
      <c r="G15" s="61"/>
      <c r="H15" s="292"/>
    </row>
    <row r="16" spans="1:9" x14ac:dyDescent="0.25">
      <c r="A16" s="258">
        <v>2</v>
      </c>
      <c r="B16" s="744" t="s">
        <v>81</v>
      </c>
      <c r="C16" s="202" t="s">
        <v>206</v>
      </c>
      <c r="D16" s="202" t="s">
        <v>92</v>
      </c>
      <c r="E16" s="202" t="s">
        <v>207</v>
      </c>
      <c r="F16" s="322" t="s">
        <v>121</v>
      </c>
      <c r="G16" s="40" t="s">
        <v>209</v>
      </c>
      <c r="H16" s="85">
        <v>145.76</v>
      </c>
    </row>
    <row r="17" spans="1:14" ht="15.75" thickBot="1" x14ac:dyDescent="0.3">
      <c r="A17" s="260"/>
      <c r="B17" s="745"/>
      <c r="C17" s="174" t="s">
        <v>208</v>
      </c>
      <c r="D17" s="174"/>
      <c r="E17" s="174"/>
      <c r="F17" s="322" t="s">
        <v>121</v>
      </c>
      <c r="G17" s="40" t="s">
        <v>210</v>
      </c>
      <c r="H17" s="514">
        <v>898.49</v>
      </c>
    </row>
    <row r="18" spans="1:14" x14ac:dyDescent="0.25">
      <c r="A18" s="258">
        <v>3</v>
      </c>
      <c r="B18" s="694" t="s">
        <v>81</v>
      </c>
      <c r="C18" s="202" t="s">
        <v>206</v>
      </c>
      <c r="D18" s="202" t="s">
        <v>132</v>
      </c>
      <c r="E18" s="202" t="s">
        <v>211</v>
      </c>
      <c r="F18" s="322" t="s">
        <v>121</v>
      </c>
      <c r="G18" s="40" t="s">
        <v>213</v>
      </c>
      <c r="H18" s="514">
        <v>784.23</v>
      </c>
    </row>
    <row r="19" spans="1:14" ht="15.75" thickBot="1" x14ac:dyDescent="0.3">
      <c r="A19" s="259"/>
      <c r="B19" s="689"/>
      <c r="C19" s="174" t="s">
        <v>212</v>
      </c>
      <c r="D19" s="174"/>
      <c r="E19" s="174"/>
      <c r="F19" s="333"/>
      <c r="G19" s="40"/>
      <c r="H19" s="14"/>
    </row>
    <row r="20" spans="1:14" ht="15.75" hidden="1" thickBot="1" x14ac:dyDescent="0.3">
      <c r="A20" s="260"/>
      <c r="B20" s="746"/>
      <c r="C20" s="173"/>
      <c r="D20" s="173"/>
      <c r="E20" s="173"/>
      <c r="F20" s="333"/>
      <c r="G20" s="40"/>
      <c r="H20" s="69"/>
    </row>
    <row r="21" spans="1:14" ht="15" hidden="1" customHeight="1" x14ac:dyDescent="0.25">
      <c r="A21" s="733">
        <v>4</v>
      </c>
      <c r="B21" s="736" t="s">
        <v>81</v>
      </c>
      <c r="C21" s="206"/>
      <c r="D21" s="738"/>
      <c r="E21" s="739"/>
      <c r="F21" s="367"/>
      <c r="G21" s="104"/>
      <c r="H21" s="372"/>
    </row>
    <row r="22" spans="1:14" ht="15.75" hidden="1" thickBot="1" x14ac:dyDescent="0.3">
      <c r="A22" s="734"/>
      <c r="B22" s="737"/>
      <c r="C22" s="201"/>
      <c r="D22" s="659"/>
      <c r="E22" s="740"/>
      <c r="F22" s="263"/>
      <c r="G22" s="40"/>
      <c r="H22" s="46"/>
    </row>
    <row r="23" spans="1:14" hidden="1" x14ac:dyDescent="0.25">
      <c r="A23" s="734"/>
      <c r="B23" s="226"/>
      <c r="C23" s="11"/>
      <c r="D23" s="659"/>
      <c r="E23" s="740"/>
      <c r="F23" s="263"/>
      <c r="G23" s="40"/>
      <c r="H23" s="46"/>
      <c r="N23" s="227"/>
    </row>
    <row r="24" spans="1:14" ht="15.75" hidden="1" thickBot="1" x14ac:dyDescent="0.3">
      <c r="A24" s="735"/>
      <c r="B24" s="225"/>
      <c r="C24" s="362"/>
      <c r="D24" s="629"/>
      <c r="E24" s="741"/>
      <c r="F24" s="166"/>
      <c r="G24" s="40"/>
      <c r="H24" s="69"/>
    </row>
    <row r="25" spans="1:14" ht="15.75" customHeight="1" thickBot="1" x14ac:dyDescent="0.3">
      <c r="A25" s="748" t="s">
        <v>71</v>
      </c>
      <c r="B25" s="749"/>
      <c r="C25" s="749"/>
      <c r="D25" s="749"/>
      <c r="E25" s="749"/>
      <c r="F25" s="749"/>
      <c r="G25" s="750"/>
      <c r="H25" s="267">
        <f>SUM(H12:H24)</f>
        <v>5637.2099999999991</v>
      </c>
    </row>
    <row r="26" spans="1:14" ht="15" customHeight="1" x14ac:dyDescent="0.25">
      <c r="A26" s="351">
        <v>1</v>
      </c>
      <c r="B26" s="248" t="s">
        <v>158</v>
      </c>
      <c r="C26" s="34" t="s">
        <v>206</v>
      </c>
      <c r="D26" s="615" t="s">
        <v>98</v>
      </c>
      <c r="E26" s="526" t="s">
        <v>214</v>
      </c>
      <c r="F26" s="170" t="s">
        <v>121</v>
      </c>
      <c r="G26" s="89" t="s">
        <v>216</v>
      </c>
      <c r="H26" s="170">
        <v>140.16</v>
      </c>
    </row>
    <row r="27" spans="1:14" ht="15" customHeight="1" thickBot="1" x14ac:dyDescent="0.3">
      <c r="A27" s="191"/>
      <c r="B27" s="502" t="s">
        <v>161</v>
      </c>
      <c r="C27" s="15" t="s">
        <v>215</v>
      </c>
      <c r="D27" s="663"/>
      <c r="E27" s="527"/>
      <c r="F27" s="266"/>
      <c r="G27" s="89"/>
      <c r="H27" s="425"/>
    </row>
    <row r="28" spans="1:14" ht="15" hidden="1" customHeight="1" x14ac:dyDescent="0.25">
      <c r="A28" s="191"/>
      <c r="B28" s="192"/>
      <c r="C28" s="43"/>
      <c r="D28" s="174"/>
      <c r="E28" s="174"/>
      <c r="F28" s="266"/>
      <c r="G28" s="89"/>
      <c r="H28" s="425"/>
    </row>
    <row r="29" spans="1:14" ht="15" hidden="1" customHeight="1" thickBot="1" x14ac:dyDescent="0.3">
      <c r="A29" s="443"/>
      <c r="B29" s="444"/>
      <c r="C29" s="445"/>
      <c r="D29" s="173"/>
      <c r="E29" s="201"/>
      <c r="F29" s="342"/>
      <c r="G29" s="64"/>
      <c r="H29" s="426"/>
    </row>
    <row r="30" spans="1:14" ht="15.75" thickBot="1" x14ac:dyDescent="0.3">
      <c r="A30" s="612" t="s">
        <v>162</v>
      </c>
      <c r="B30" s="613"/>
      <c r="C30" s="613"/>
      <c r="D30" s="613"/>
      <c r="E30" s="613"/>
      <c r="F30" s="613"/>
      <c r="G30" s="614"/>
      <c r="H30" s="20">
        <f>SUM(H26:H29)</f>
        <v>140.16</v>
      </c>
    </row>
    <row r="31" spans="1:14" x14ac:dyDescent="0.25">
      <c r="A31" s="316">
        <v>1</v>
      </c>
      <c r="B31" s="529" t="s">
        <v>221</v>
      </c>
      <c r="C31" s="200" t="s">
        <v>219</v>
      </c>
      <c r="D31" s="615" t="s">
        <v>88</v>
      </c>
      <c r="E31" s="34" t="s">
        <v>217</v>
      </c>
      <c r="F31" s="131" t="s">
        <v>121</v>
      </c>
      <c r="G31" s="40" t="s">
        <v>222</v>
      </c>
      <c r="H31" s="528">
        <v>790.09</v>
      </c>
    </row>
    <row r="32" spans="1:14" x14ac:dyDescent="0.25">
      <c r="A32" s="316"/>
      <c r="B32" s="529" t="s">
        <v>220</v>
      </c>
      <c r="C32" s="174" t="s">
        <v>218</v>
      </c>
      <c r="D32" s="663"/>
      <c r="E32" s="15"/>
      <c r="F32" s="131" t="s">
        <v>121</v>
      </c>
      <c r="G32" s="131" t="s">
        <v>223</v>
      </c>
      <c r="H32" s="528">
        <v>267.2</v>
      </c>
    </row>
    <row r="33" spans="1:8" x14ac:dyDescent="0.25">
      <c r="A33" s="316"/>
      <c r="B33" s="529"/>
      <c r="C33" s="206"/>
      <c r="D33" s="663"/>
      <c r="E33" s="15"/>
      <c r="F33" s="131" t="s">
        <v>121</v>
      </c>
      <c r="G33" s="131" t="s">
        <v>224</v>
      </c>
      <c r="H33" s="528">
        <v>477.08</v>
      </c>
    </row>
    <row r="34" spans="1:8" ht="15.75" thickBot="1" x14ac:dyDescent="0.3">
      <c r="A34" s="316"/>
      <c r="B34" s="529"/>
      <c r="C34" s="174"/>
      <c r="D34" s="616"/>
      <c r="E34" s="15"/>
      <c r="F34" s="131" t="s">
        <v>121</v>
      </c>
      <c r="G34" s="131" t="s">
        <v>225</v>
      </c>
      <c r="H34" s="528">
        <v>373.91</v>
      </c>
    </row>
    <row r="35" spans="1:8" ht="15.75" thickBot="1" x14ac:dyDescent="0.3">
      <c r="A35" s="365"/>
      <c r="B35" s="363"/>
      <c r="C35" s="363" t="s">
        <v>125</v>
      </c>
      <c r="D35" s="363"/>
      <c r="E35" s="364"/>
      <c r="F35" s="358"/>
      <c r="G35" s="359"/>
      <c r="H35" s="20">
        <f>H31+H32+H33+H34</f>
        <v>1908.28</v>
      </c>
    </row>
    <row r="36" spans="1:8" hidden="1" x14ac:dyDescent="0.25">
      <c r="A36" s="487">
        <v>1</v>
      </c>
      <c r="B36" s="488" t="s">
        <v>82</v>
      </c>
      <c r="C36" s="497"/>
      <c r="D36" s="431" t="s">
        <v>88</v>
      </c>
      <c r="E36" s="431"/>
      <c r="F36" s="131"/>
      <c r="G36" s="89"/>
      <c r="H36" s="501"/>
    </row>
    <row r="37" spans="1:8" hidden="1" x14ac:dyDescent="0.25">
      <c r="A37" s="434"/>
      <c r="B37" s="490"/>
      <c r="C37" s="484"/>
      <c r="D37" s="483"/>
      <c r="E37" s="499"/>
      <c r="F37" s="131"/>
      <c r="G37" s="40"/>
      <c r="H37" s="498"/>
    </row>
    <row r="38" spans="1:8" hidden="1" x14ac:dyDescent="0.25">
      <c r="A38" s="434"/>
      <c r="B38" s="496"/>
      <c r="C38" s="493"/>
      <c r="D38" s="492"/>
      <c r="E38" s="499"/>
      <c r="F38" s="131"/>
      <c r="G38" s="40"/>
      <c r="H38" s="495"/>
    </row>
    <row r="39" spans="1:8" ht="15.75" hidden="1" thickBot="1" x14ac:dyDescent="0.3">
      <c r="A39" s="440"/>
      <c r="B39" s="489"/>
      <c r="C39" s="485"/>
      <c r="D39" s="482"/>
      <c r="E39" s="500"/>
      <c r="F39" s="131"/>
      <c r="G39" s="40"/>
      <c r="H39" s="486"/>
    </row>
    <row r="40" spans="1:8" hidden="1" x14ac:dyDescent="0.25">
      <c r="A40" s="434">
        <v>2</v>
      </c>
      <c r="B40" s="490" t="s">
        <v>82</v>
      </c>
      <c r="C40" s="202"/>
      <c r="D40" s="202"/>
      <c r="E40" s="427"/>
      <c r="F40" s="324"/>
      <c r="G40" s="50"/>
      <c r="H40" s="439"/>
    </row>
    <row r="41" spans="1:8" ht="15.75" hidden="1" thickBot="1" x14ac:dyDescent="0.3">
      <c r="A41" s="433"/>
      <c r="B41" s="435"/>
      <c r="C41" s="206"/>
      <c r="D41" s="174"/>
      <c r="E41" s="428"/>
      <c r="F41" s="322"/>
      <c r="G41" s="40"/>
      <c r="H41" s="373"/>
    </row>
    <row r="42" spans="1:8" hidden="1" x14ac:dyDescent="0.25">
      <c r="A42" s="753">
        <v>2</v>
      </c>
      <c r="B42" s="754" t="s">
        <v>82</v>
      </c>
      <c r="C42" s="361"/>
      <c r="D42" s="615"/>
      <c r="E42" s="222"/>
      <c r="F42" s="661"/>
      <c r="G42" s="756"/>
      <c r="H42" s="747"/>
    </row>
    <row r="43" spans="1:8" ht="15.75" hidden="1" thickBot="1" x14ac:dyDescent="0.3">
      <c r="A43" s="735"/>
      <c r="B43" s="755"/>
      <c r="C43" s="353"/>
      <c r="D43" s="638"/>
      <c r="E43" s="257"/>
      <c r="F43" s="638"/>
      <c r="G43" s="638"/>
      <c r="H43" s="638"/>
    </row>
    <row r="44" spans="1:8" ht="15.75" hidden="1" thickBot="1" x14ac:dyDescent="0.3">
      <c r="A44" s="757">
        <v>3</v>
      </c>
      <c r="B44" s="759" t="s">
        <v>82</v>
      </c>
      <c r="C44" s="760"/>
      <c r="D44" s="760"/>
      <c r="E44" s="760"/>
      <c r="F44" s="363"/>
      <c r="G44" s="363"/>
      <c r="H44" s="114"/>
    </row>
    <row r="45" spans="1:8" ht="15.75" hidden="1" thickBot="1" x14ac:dyDescent="0.3">
      <c r="A45" s="758"/>
      <c r="B45" s="755"/>
      <c r="C45" s="761"/>
      <c r="D45" s="761"/>
      <c r="E45" s="761"/>
      <c r="F45" s="363"/>
      <c r="G45" s="363"/>
      <c r="H45" s="62"/>
    </row>
    <row r="46" spans="1:8" hidden="1" x14ac:dyDescent="0.25">
      <c r="A46" s="291">
        <v>3</v>
      </c>
      <c r="B46" s="315" t="s">
        <v>82</v>
      </c>
      <c r="C46" s="361"/>
      <c r="D46" s="202"/>
      <c r="E46" s="222"/>
      <c r="F46" s="661"/>
      <c r="G46" s="762"/>
      <c r="H46" s="722"/>
    </row>
    <row r="47" spans="1:8" ht="15.75" hidden="1" thickBot="1" x14ac:dyDescent="0.3">
      <c r="A47" s="309"/>
      <c r="B47" s="353"/>
      <c r="C47" s="353"/>
      <c r="D47" s="173"/>
      <c r="E47" s="286"/>
      <c r="F47" s="638"/>
      <c r="G47" s="763"/>
      <c r="H47" s="699"/>
    </row>
    <row r="48" spans="1:8" ht="15.75" thickBot="1" x14ac:dyDescent="0.3">
      <c r="A48" s="612" t="s">
        <v>25</v>
      </c>
      <c r="B48" s="613"/>
      <c r="C48" s="613"/>
      <c r="D48" s="613"/>
      <c r="E48" s="613"/>
      <c r="F48" s="613"/>
      <c r="G48" s="614"/>
      <c r="H48" s="114">
        <f>H46+H36+H39+H41+H42+H40+H37+H38</f>
        <v>0</v>
      </c>
    </row>
    <row r="49" spans="1:8" ht="15.75" hidden="1" thickBot="1" x14ac:dyDescent="0.3">
      <c r="A49" s="402">
        <v>1</v>
      </c>
      <c r="B49" s="404" t="s">
        <v>80</v>
      </c>
      <c r="C49" s="233"/>
      <c r="D49" s="202"/>
      <c r="E49" s="202"/>
      <c r="F49" s="288"/>
      <c r="G49" s="50"/>
      <c r="H49" s="330"/>
    </row>
    <row r="50" spans="1:8" ht="15.75" hidden="1" thickBot="1" x14ac:dyDescent="0.3">
      <c r="A50" s="273"/>
      <c r="B50" s="405"/>
      <c r="C50" s="321"/>
      <c r="D50" s="174"/>
      <c r="E50" s="174"/>
      <c r="F50" s="68"/>
      <c r="G50" s="40"/>
      <c r="H50" s="114"/>
    </row>
    <row r="51" spans="1:8" ht="15.75" hidden="1" thickBot="1" x14ac:dyDescent="0.3">
      <c r="A51" s="403">
        <v>2</v>
      </c>
      <c r="B51" s="404" t="s">
        <v>80</v>
      </c>
      <c r="C51" s="368"/>
      <c r="D51" s="404"/>
      <c r="E51" s="404"/>
      <c r="F51" s="200"/>
      <c r="G51" s="404"/>
      <c r="H51" s="400"/>
    </row>
    <row r="52" spans="1:8" ht="15.75" hidden="1" thickBot="1" x14ac:dyDescent="0.3">
      <c r="A52" s="401"/>
      <c r="B52" s="405"/>
      <c r="C52" s="406"/>
      <c r="D52" s="273"/>
      <c r="E52" s="273"/>
      <c r="F52" s="273"/>
      <c r="G52" s="273"/>
      <c r="H52" s="114"/>
    </row>
    <row r="53" spans="1:8" ht="15.75" thickBot="1" x14ac:dyDescent="0.3">
      <c r="A53" s="398"/>
      <c r="B53" s="622" t="s">
        <v>31</v>
      </c>
      <c r="C53" s="613"/>
      <c r="D53" s="622"/>
      <c r="E53" s="622"/>
      <c r="F53" s="622"/>
      <c r="G53" s="622"/>
      <c r="H53" s="114">
        <f>H51+H49</f>
        <v>0</v>
      </c>
    </row>
    <row r="54" spans="1:8" ht="16.5" thickBot="1" x14ac:dyDescent="0.3">
      <c r="A54" s="18"/>
      <c r="B54" s="19"/>
      <c r="C54" s="19"/>
      <c r="D54" s="613" t="s">
        <v>111</v>
      </c>
      <c r="E54" s="613"/>
      <c r="F54" s="19"/>
      <c r="G54" s="19"/>
      <c r="H54" s="229">
        <f>H25+H48+H11+H30+H35+H53</f>
        <v>9424.5299999999988</v>
      </c>
    </row>
    <row r="56" spans="1:8" x14ac:dyDescent="0.25">
      <c r="H56" s="79"/>
    </row>
    <row r="57" spans="1:8" x14ac:dyDescent="0.25">
      <c r="H57" s="79"/>
    </row>
    <row r="65" spans="6:6" x14ac:dyDescent="0.25">
      <c r="F65" s="171"/>
    </row>
  </sheetData>
  <mergeCells count="30">
    <mergeCell ref="H7:H8"/>
    <mergeCell ref="F42:F43"/>
    <mergeCell ref="G42:G43"/>
    <mergeCell ref="H42:H43"/>
    <mergeCell ref="A11:G11"/>
    <mergeCell ref="B12:B14"/>
    <mergeCell ref="B16:B17"/>
    <mergeCell ref="B18:B20"/>
    <mergeCell ref="A30:G30"/>
    <mergeCell ref="B21:B22"/>
    <mergeCell ref="A25:G25"/>
    <mergeCell ref="D26:D27"/>
    <mergeCell ref="A21:A24"/>
    <mergeCell ref="D21:D24"/>
    <mergeCell ref="E21:E24"/>
    <mergeCell ref="A42:A43"/>
    <mergeCell ref="H46:H47"/>
    <mergeCell ref="D44:D45"/>
    <mergeCell ref="E44:E45"/>
    <mergeCell ref="A44:A45"/>
    <mergeCell ref="B44:B45"/>
    <mergeCell ref="C44:C45"/>
    <mergeCell ref="D42:D43"/>
    <mergeCell ref="B42:B43"/>
    <mergeCell ref="D31:D34"/>
    <mergeCell ref="D54:E54"/>
    <mergeCell ref="A48:G48"/>
    <mergeCell ref="B53:G53"/>
    <mergeCell ref="F46:F47"/>
    <mergeCell ref="G46:G47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programe 1</vt:lpstr>
      <vt:lpstr>PENS.50%</vt:lpstr>
      <vt:lpstr>pens 40% CV</vt:lpstr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2020-12-28T14:43:43Z</cp:lastPrinted>
  <dcterms:created xsi:type="dcterms:W3CDTF">2018-07-04T12:33:56Z</dcterms:created>
  <dcterms:modified xsi:type="dcterms:W3CDTF">2020-12-28T14:44:04Z</dcterms:modified>
</cp:coreProperties>
</file>